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definedNames>
    <definedName name="_0_1" localSheetId="0">Лист1!$A$17:$C$50</definedName>
  </definedNames>
  <calcPr calcId="145621"/>
</workbook>
</file>

<file path=xl/calcChain.xml><?xml version="1.0" encoding="utf-8"?>
<calcChain xmlns="http://schemas.openxmlformats.org/spreadsheetml/2006/main">
  <c r="C45" i="1" l="1"/>
  <c r="C36" i="1" s="1"/>
  <c r="D45" i="1" l="1"/>
  <c r="E45" i="1"/>
  <c r="E40" i="1" l="1"/>
  <c r="D40" i="1"/>
  <c r="D24" i="1"/>
  <c r="D17" i="1" s="1"/>
  <c r="E24" i="1"/>
  <c r="E17" i="1" s="1"/>
  <c r="E27" i="1"/>
  <c r="D27" i="1"/>
  <c r="E35" i="1" l="1"/>
  <c r="E50" i="1" s="1"/>
  <c r="E36" i="1"/>
  <c r="D35" i="1"/>
  <c r="D50" i="1" s="1"/>
  <c r="D36" i="1"/>
  <c r="C40" i="1"/>
  <c r="C27" i="1"/>
  <c r="C24" i="1"/>
  <c r="C17" i="1" s="1"/>
  <c r="C35" i="1" l="1"/>
  <c r="C50" i="1" s="1"/>
</calcChain>
</file>

<file path=xl/connections.xml><?xml version="1.0" encoding="utf-8"?>
<connections xmlns="http://schemas.openxmlformats.org/spreadsheetml/2006/main">
  <connection id="1" keepAlive="1" name="XEON1 Budget08K PRB_D_IF_Rep" type="5" refreshedVersion="2" deleted="1" background="1" refreshOnLoad="1" saveData="1">
    <dbPr connection="" command=""/>
  </connection>
</connections>
</file>

<file path=xl/sharedStrings.xml><?xml version="1.0" encoding="utf-8"?>
<sst xmlns="http://schemas.openxmlformats.org/spreadsheetml/2006/main" count="84" uniqueCount="82">
  <si>
    <t>к решению Собрания депутатов Михайловского сельского поселения</t>
  </si>
  <si>
    <t>(тыс. рублей)</t>
  </si>
  <si>
    <t>2020 год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</si>
  <si>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</si>
  <si>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</si>
  <si>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</si>
  <si>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</si>
  <si>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</si>
  <si>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</si>
  <si>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</si>
  <si>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</t>
    </r>
    <r>
      <rPr>
        <sz val="12"/>
        <rFont val="Times New Roman"/>
        <family val="1"/>
        <charset val="204"/>
      </rPr>
      <t xml:space="preserve"> и 228 Налогового кодекса Российской Федерации</t>
    </r>
  </si>
  <si>
    <t>1 05 00000 00 0000 000</t>
  </si>
  <si>
    <t>НАЛОГИ НА СОВОКУПНЫЙ ДОХОД</t>
  </si>
  <si>
    <t>1 05 03000 01 0000 110</t>
  </si>
  <si>
    <t>Единый сельскохозяйственный налог</t>
  </si>
  <si>
    <t>1 05 03010 01 0000 110</t>
  </si>
  <si>
    <t>1 06 00000 00 0000 000</t>
  </si>
  <si>
    <t>НАЛОГИ НА ИМУЩЕСТВО</t>
  </si>
  <si>
    <t>1 06 01000 00 0000 110</t>
  </si>
  <si>
    <t>Налог на имущество физических лиц</t>
  </si>
  <si>
    <t>1 06 01030 10 0000 110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</si>
  <si>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</si>
  <si>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1 06 06000 00 0000 110</t>
  </si>
  <si>
    <t>Земельный налог</t>
  </si>
  <si>
    <t>1 06 06030 00 0000 110</t>
  </si>
  <si>
    <t>Земельный налог с организаций</t>
  </si>
  <si>
    <t>1 06 06033 10 0000 110</t>
  </si>
  <si>
    <t xml:space="preserve">Земельный налог с организаций, обладающих земельным участком, расположенным в границах сельских поселений </t>
  </si>
  <si>
    <t>1 06 06040 00 0000 110</t>
  </si>
  <si>
    <t>Земельный налог с физических лиц</t>
  </si>
  <si>
    <t>1 06 06043 10 0000 110</t>
  </si>
  <si>
    <t xml:space="preserve">Земельный налог с физических лиц, обладающих земельным участком, расположенным в границах сельских поселений </t>
  </si>
  <si>
    <t xml:space="preserve"> 1 16 00000 00 0000 000</t>
  </si>
  <si>
    <t xml:space="preserve">ШТРАФЫ, САНКЦИИ, ВОЗМЕЩЕНИЕ УЩЕРБА             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</si>
  <si>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</si>
  <si>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</si>
  <si>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</si>
  <si>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</si>
  <si>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</si>
  <si>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</si>
  <si>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</si>
  <si>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</si>
  <si>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 сельских поселений на выполнение передаваемых полномочий субъектов Российской Федерации</t>
  </si>
  <si>
    <t>Субвенции бюджетам на 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</si>
  <si>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 осуществление первичного воинского учета на территориях, где отсутствуют военные комиссариаты</t>
  </si>
  <si>
    <t>Всего доходов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</si>
  <si>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</si>
  <si>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</si>
  <si>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</si>
  <si>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Приложение 1</t>
  </si>
  <si>
    <t>2021 год</t>
  </si>
  <si>
    <t>2 02 10000 00 0000 150</t>
  </si>
  <si>
    <t>2 02 15001 00 0000 150</t>
  </si>
  <si>
    <t>2 02 15001 10 0000 150</t>
  </si>
  <si>
    <t>2 02 30000 00 0000 150</t>
  </si>
  <si>
    <t>2 02 30024 00 0000 150</t>
  </si>
  <si>
    <t>2 02 30024 10 0000 150</t>
  </si>
  <si>
    <t>2 02 35118 00 0000 150</t>
  </si>
  <si>
    <t>2 02 35118 10 0000 150</t>
  </si>
  <si>
    <t>2 02 40000 00 0000 150</t>
  </si>
  <si>
    <t>2 02 40014 00 0000 150</t>
  </si>
  <si>
    <t>2 02 40014 10 0000 150</t>
  </si>
  <si>
    <t>Красносулинского района на 2020 год и на плановый период 2021 и 2022 годов"</t>
  </si>
  <si>
    <t>Код бюджетной классификации Российской Федерации</t>
  </si>
  <si>
    <t>Наименование</t>
  </si>
  <si>
    <t xml:space="preserve"> 1 16 02000 02 0000 140</t>
  </si>
  <si>
    <t xml:space="preserve"> 1 16 02020 02 0000 140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</si>
  <si>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</si>
  <si>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</si>
  <si>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Объем поступлений доходов бюджета поселения  на 2020 год и на плановый период 2021 и 2022 годов</t>
  </si>
  <si>
    <t>Дотации бюджетам сельских поселений на выравнивание бюджетной обеспеченности из бюджета субъекта Российской Федерации</t>
  </si>
  <si>
    <t>2 02 49999 00 0000 150</t>
  </si>
  <si>
    <t>Прочие межбюджетные трансферты, передаваемые бюджетам</t>
  </si>
  <si>
    <t>2 02 49999 10 0000 150</t>
  </si>
  <si>
    <t>Прочие межбюджетные трансферты, передаваемые бюджетам сельских поселений</t>
  </si>
  <si>
    <t xml:space="preserve">от 24.12.2019  № 49 "О бюджете Михайловского сельского поселения    </t>
  </si>
  <si>
    <t xml:space="preserve">Михайловского сельского Красносулинского района на 2020 год и на </t>
  </si>
  <si>
    <t>плановый период 2020 и 2021 годов"</t>
  </si>
  <si>
    <t xml:space="preserve">Приложение 1                                                                     </t>
  </si>
  <si>
    <t xml:space="preserve">Михайловского сельского поселения от 24.12.2019 №49 "О бюджете </t>
  </si>
  <si>
    <t>2022 год</t>
  </si>
  <si>
    <t>от 23.04.2020 № 54 "О внесении изменений к Решению Собрания депутатов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</si>
</sst>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4"/>
      <color indexed="4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3">
    <xf numFmtId="0" fontId="0" fillId="0" borderId="0" xfId="0"/>
    <xf numFmtId="0" fontId="2" fillId="0" borderId="0" xfId="0" applyFont="1" applyAlignment="1">
      <alignment horizontal="center"/>
    </xf>
    <xf numFmtId="9" fontId="2" fillId="0" borderId="0" xfId="1" applyFont="1" applyAlignment="1">
      <alignment horizontal="center"/>
    </xf>
    <xf numFmtId="0" fontId="2" fillId="0" borderId="0" xfId="0" applyFont="1" applyAlignment="1">
      <alignment horizontal="right"/>
    </xf>
    <xf numFmtId="0" fontId="5" fillId="0" borderId="0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2" xfId="0" applyFont="1" applyBorder="1" applyAlignment="1">
      <alignment vertical="top"/>
    </xf>
    <xf numFmtId="0" fontId="7" fillId="0" borderId="1" xfId="0" applyFont="1" applyBorder="1" applyAlignment="1">
      <alignment vertical="top" wrapText="1"/>
    </xf>
    <xf numFmtId="164" fontId="7" fillId="0" borderId="1" xfId="0" applyNumberFormat="1" applyFont="1" applyBorder="1" applyAlignment="1">
      <alignment vertical="top"/>
    </xf>
    <xf numFmtId="0" fontId="7" fillId="0" borderId="1" xfId="0" applyFont="1" applyBorder="1"/>
    <xf numFmtId="0" fontId="7" fillId="0" borderId="1" xfId="0" applyFont="1" applyBorder="1" applyAlignment="1">
      <alignment vertical="top"/>
    </xf>
    <xf numFmtId="0" fontId="7" fillId="0" borderId="1" xfId="0" applyFont="1" applyBorder="1" applyAlignment="1">
      <alignment horizontal="justify" vertical="top" wrapText="1"/>
    </xf>
    <xf numFmtId="0" fontId="7" fillId="0" borderId="0" xfId="0" applyFont="1" applyAlignment="1">
      <alignment vertical="top" wrapText="1"/>
    </xf>
    <xf numFmtId="164" fontId="7" fillId="2" borderId="1" xfId="0" applyNumberFormat="1" applyFont="1" applyFill="1" applyBorder="1" applyAlignment="1">
      <alignment vertical="top"/>
    </xf>
    <xf numFmtId="0" fontId="7" fillId="0" borderId="2" xfId="0" applyFont="1" applyFill="1" applyBorder="1" applyAlignment="1">
      <alignment vertical="top"/>
    </xf>
    <xf numFmtId="0" fontId="7" fillId="0" borderId="1" xfId="0" applyFont="1" applyFill="1" applyBorder="1" applyAlignment="1">
      <alignment vertical="top" wrapText="1"/>
    </xf>
    <xf numFmtId="0" fontId="7" fillId="0" borderId="1" xfId="0" applyNumberFormat="1" applyFont="1" applyBorder="1" applyAlignment="1">
      <alignment vertical="top" wrapText="1"/>
    </xf>
    <xf numFmtId="164" fontId="7" fillId="0" borderId="1" xfId="0" applyNumberFormat="1" applyFont="1" applyBorder="1" applyAlignment="1">
      <alignment vertical="top" wrapText="1"/>
    </xf>
    <xf numFmtId="0" fontId="7" fillId="3" borderId="4" xfId="0" applyFont="1" applyFill="1" applyBorder="1" applyAlignment="1">
      <alignment horizontal="left" vertical="center" wrapText="1"/>
    </xf>
    <xf numFmtId="0" fontId="7" fillId="3" borderId="4" xfId="0" applyFont="1" applyFill="1" applyBorder="1" applyAlignment="1">
      <alignment horizontal="justify" vertical="center" wrapText="1"/>
    </xf>
    <xf numFmtId="165" fontId="7" fillId="0" borderId="1" xfId="0" applyNumberFormat="1" applyFont="1" applyBorder="1" applyAlignment="1">
      <alignment vertical="top" wrapText="1"/>
    </xf>
    <xf numFmtId="0" fontId="7" fillId="2" borderId="1" xfId="0" applyFont="1" applyFill="1" applyBorder="1" applyAlignment="1">
      <alignment vertical="top" wrapText="1"/>
    </xf>
    <xf numFmtId="164" fontId="7" fillId="0" borderId="1" xfId="0" applyNumberFormat="1" applyFont="1" applyBorder="1" applyAlignment="1">
      <alignment horizontal="right" vertical="top" wrapText="1"/>
    </xf>
    <xf numFmtId="164" fontId="7" fillId="0" borderId="1" xfId="0" applyNumberFormat="1" applyFont="1" applyBorder="1" applyAlignment="1">
      <alignment horizontal="right" vertical="top"/>
    </xf>
    <xf numFmtId="164" fontId="7" fillId="2" borderId="3" xfId="0" applyNumberFormat="1" applyFont="1" applyFill="1" applyBorder="1" applyAlignment="1">
      <alignment vertical="top"/>
    </xf>
    <xf numFmtId="0" fontId="7" fillId="0" borderId="1" xfId="0" applyFont="1" applyBorder="1" applyAlignment="1">
      <alignment wrapText="1"/>
    </xf>
    <xf numFmtId="0" fontId="8" fillId="0" borderId="0" xfId="0" applyFont="1" applyAlignment="1">
      <alignment horizontal="right"/>
    </xf>
    <xf numFmtId="0" fontId="9" fillId="0" borderId="0" xfId="0" applyFont="1" applyAlignment="1">
      <alignment horizontal="right" wrapText="1"/>
    </xf>
    <xf numFmtId="0" fontId="9" fillId="0" borderId="0" xfId="0" applyFont="1" applyAlignment="1">
      <alignment horizontal="right"/>
    </xf>
    <xf numFmtId="0" fontId="4" fillId="0" borderId="0" xfId="0" applyFont="1" applyBorder="1" applyAlignment="1">
      <alignment horizontal="right"/>
    </xf>
    <xf numFmtId="0" fontId="7" fillId="0" borderId="5" xfId="0" applyFont="1" applyBorder="1" applyAlignment="1">
      <alignment horizontal="right"/>
    </xf>
    <xf numFmtId="0" fontId="3" fillId="0" borderId="0" xfId="0" applyFont="1" applyBorder="1" applyAlignment="1">
      <alignment horizontal="right" vertical="top"/>
    </xf>
    <xf numFmtId="0" fontId="6" fillId="0" borderId="0" xfId="0" applyFont="1" applyAlignment="1">
      <alignment horizontal="center" vertical="top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queryTables/queryTable1.xml><?xml version="1.0" encoding="utf-8"?>
<queryTable xmlns="http://schemas.openxmlformats.org/spreadsheetml/2006/main" name="0_1" refreshOnLoad="1" connectionId="1" autoFormatId="16" applyNumberFormats="0" applyBorderFormats="0" applyFontFormats="1" applyPatternFormats="1" applyAlignmentFormats="0" applyWidthHeightFormats="0">
  <queryTableRefresh headersInLastRefresh="0" nextId="8">
    <queryTableFields count="3">
      <queryTableField id="1" name="Code"/>
      <queryTableField id="2" name="Name"/>
      <queryTableField id="3" name="SUMM"/>
    </queryTableFields>
  </queryTableRefresh>
</query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0"/>
  <sheetViews>
    <sheetView tabSelected="1" view="pageBreakPreview" topLeftCell="A43" zoomScaleNormal="100" zoomScaleSheetLayoutView="100" workbookViewId="0">
      <selection activeCell="B7" sqref="B7"/>
    </sheetView>
  </sheetViews>
  <sheetFormatPr defaultRowHeight="15" x14ac:dyDescent="0.25"/>
  <cols>
    <col min="1" max="1" width="24.28515625" customWidth="1"/>
    <col min="2" max="2" width="49.140625" customWidth="1"/>
    <col min="3" max="3" width="17.28515625" customWidth="1"/>
    <col min="4" max="4" width="12.85546875" customWidth="1"/>
    <col min="5" max="5" width="12" customWidth="1"/>
  </cols>
  <sheetData>
    <row r="1" spans="1:5" ht="18.75" customHeight="1" x14ac:dyDescent="0.25">
      <c r="C1" s="27" t="s">
        <v>78</v>
      </c>
      <c r="D1" s="28"/>
      <c r="E1" s="28"/>
    </row>
    <row r="2" spans="1:5" x14ac:dyDescent="0.25">
      <c r="B2" s="29" t="s">
        <v>0</v>
      </c>
      <c r="C2" s="29"/>
      <c r="D2" s="29"/>
      <c r="E2" s="29"/>
    </row>
    <row r="3" spans="1:5" x14ac:dyDescent="0.25">
      <c r="B3" s="29" t="s">
        <v>81</v>
      </c>
      <c r="C3" s="29"/>
      <c r="D3" s="29"/>
      <c r="E3" s="29"/>
    </row>
    <row r="4" spans="1:5" x14ac:dyDescent="0.25">
      <c r="B4" s="26" t="s">
        <v>79</v>
      </c>
      <c r="C4" s="26"/>
      <c r="D4" s="26"/>
      <c r="E4" s="26"/>
    </row>
    <row r="5" spans="1:5" x14ac:dyDescent="0.25">
      <c r="B5" s="26" t="s">
        <v>76</v>
      </c>
      <c r="C5" s="26"/>
      <c r="D5" s="26"/>
      <c r="E5" s="26"/>
    </row>
    <row r="6" spans="1:5" x14ac:dyDescent="0.25">
      <c r="B6" s="26" t="s">
        <v>77</v>
      </c>
      <c r="C6" s="26"/>
      <c r="D6" s="26"/>
      <c r="E6" s="26"/>
    </row>
    <row r="8" spans="1:5" ht="18.75" x14ac:dyDescent="0.3">
      <c r="A8" s="1"/>
      <c r="B8" s="31" t="s">
        <v>49</v>
      </c>
      <c r="C8" s="31"/>
      <c r="D8" s="31"/>
      <c r="E8" s="31"/>
    </row>
    <row r="9" spans="1:5" ht="15" customHeight="1" x14ac:dyDescent="0.3">
      <c r="A9" s="1"/>
      <c r="B9" s="29" t="s">
        <v>0</v>
      </c>
      <c r="C9" s="29"/>
      <c r="D9" s="29"/>
      <c r="E9" s="29"/>
    </row>
    <row r="10" spans="1:5" ht="12.75" customHeight="1" x14ac:dyDescent="0.3">
      <c r="A10" s="2"/>
      <c r="B10" s="29" t="s">
        <v>75</v>
      </c>
      <c r="C10" s="29"/>
      <c r="D10" s="29"/>
      <c r="E10" s="29"/>
    </row>
    <row r="11" spans="1:5" ht="12" customHeight="1" x14ac:dyDescent="0.3">
      <c r="A11" s="1"/>
      <c r="B11" s="29" t="s">
        <v>62</v>
      </c>
      <c r="C11" s="29"/>
      <c r="D11" s="29"/>
      <c r="E11" s="29"/>
    </row>
    <row r="12" spans="1:5" ht="18.75" x14ac:dyDescent="0.3">
      <c r="A12" s="3"/>
      <c r="B12" s="3"/>
      <c r="C12" s="3"/>
      <c r="D12" s="4"/>
      <c r="E12" s="3"/>
    </row>
    <row r="13" spans="1:5" x14ac:dyDescent="0.25">
      <c r="A13" s="32" t="s">
        <v>69</v>
      </c>
      <c r="B13" s="32"/>
      <c r="C13" s="32"/>
      <c r="D13" s="32"/>
      <c r="E13" s="32"/>
    </row>
    <row r="14" spans="1:5" x14ac:dyDescent="0.25">
      <c r="A14" s="32"/>
      <c r="B14" s="32"/>
      <c r="C14" s="32"/>
      <c r="D14" s="32"/>
      <c r="E14" s="32"/>
    </row>
    <row r="15" spans="1:5" ht="15.75" x14ac:dyDescent="0.25">
      <c r="A15" s="30" t="s">
        <v>1</v>
      </c>
      <c r="B15" s="30"/>
      <c r="C15" s="30"/>
      <c r="D15" s="30"/>
      <c r="E15" s="30"/>
    </row>
    <row r="16" spans="1:5" ht="63" x14ac:dyDescent="0.25">
      <c r="A16" s="5" t="s">
        <v>63</v>
      </c>
      <c r="B16" s="5" t="s">
        <v>64</v>
      </c>
      <c r="C16" s="5" t="s">
        <v>2</v>
      </c>
      <c r="D16" s="5" t="s">
        <v>50</v>
      </c>
      <c r="E16" s="5" t="s">
        <v>80</v>
      </c>
    </row>
    <row r="17" spans="1:5" ht="33.75" customHeight="1" x14ac:dyDescent="0.25">
      <c r="A17" s="6" t="s">
        <v>3</v>
      </c>
      <c r="B17" s="7" t="s">
        <v>4</v>
      </c>
      <c r="C17" s="24">
        <f>SUM(C18,C24,C32,C21,)</f>
        <v>7031.6</v>
      </c>
      <c r="D17" s="24">
        <f t="shared" ref="D17:E17" si="0">SUM(D18,D24,D32,D21,)</f>
        <v>6815.0999999999995</v>
      </c>
      <c r="E17" s="24">
        <f t="shared" si="0"/>
        <v>6986.5</v>
      </c>
    </row>
    <row r="18" spans="1:5" ht="29.25" customHeight="1" x14ac:dyDescent="0.25">
      <c r="A18" s="6" t="s">
        <v>5</v>
      </c>
      <c r="B18" s="7" t="s">
        <v>6</v>
      </c>
      <c r="C18" s="8">
        <v>3406.4</v>
      </c>
      <c r="D18" s="8">
        <v>3537.5</v>
      </c>
      <c r="E18" s="8">
        <v>3693.8</v>
      </c>
    </row>
    <row r="19" spans="1:5" ht="15.75" x14ac:dyDescent="0.25">
      <c r="A19" s="6" t="s">
        <v>7</v>
      </c>
      <c r="B19" s="7" t="s">
        <v>8</v>
      </c>
      <c r="C19" s="8">
        <v>3406.4</v>
      </c>
      <c r="D19" s="8">
        <v>3537.5</v>
      </c>
      <c r="E19" s="8">
        <v>3693.8</v>
      </c>
    </row>
    <row r="20" spans="1:5" ht="102.75" customHeight="1" x14ac:dyDescent="0.25">
      <c r="A20" s="6" t="s">
        <v>9</v>
      </c>
      <c r="B20" s="7" t="s">
        <v>10</v>
      </c>
      <c r="C20" s="8">
        <v>3406.4</v>
      </c>
      <c r="D20" s="8">
        <v>3537.5</v>
      </c>
      <c r="E20" s="8">
        <v>3693.8</v>
      </c>
    </row>
    <row r="21" spans="1:5" ht="15.75" x14ac:dyDescent="0.25">
      <c r="A21" s="9" t="s">
        <v>11</v>
      </c>
      <c r="B21" s="9" t="s">
        <v>12</v>
      </c>
      <c r="C21" s="8">
        <v>718</v>
      </c>
      <c r="D21" s="8">
        <v>376.2</v>
      </c>
      <c r="E21" s="8">
        <v>391.2</v>
      </c>
    </row>
    <row r="22" spans="1:5" ht="15.75" x14ac:dyDescent="0.25">
      <c r="A22" s="10" t="s">
        <v>13</v>
      </c>
      <c r="B22" s="11" t="s">
        <v>14</v>
      </c>
      <c r="C22" s="8">
        <v>718</v>
      </c>
      <c r="D22" s="8">
        <v>376.2</v>
      </c>
      <c r="E22" s="8">
        <v>391.2</v>
      </c>
    </row>
    <row r="23" spans="1:5" ht="15.75" x14ac:dyDescent="0.25">
      <c r="A23" s="10" t="s">
        <v>15</v>
      </c>
      <c r="B23" s="12" t="s">
        <v>14</v>
      </c>
      <c r="C23" s="8">
        <v>718</v>
      </c>
      <c r="D23" s="8">
        <v>376.2</v>
      </c>
      <c r="E23" s="8">
        <v>391.2</v>
      </c>
    </row>
    <row r="24" spans="1:5" ht="15.75" x14ac:dyDescent="0.25">
      <c r="A24" s="6" t="s">
        <v>16</v>
      </c>
      <c r="B24" s="7" t="s">
        <v>17</v>
      </c>
      <c r="C24" s="13">
        <f>C25+C28+C30</f>
        <v>2899.2</v>
      </c>
      <c r="D24" s="13">
        <f t="shared" ref="D24:E24" si="1">D25+D28+D30</f>
        <v>2899.2</v>
      </c>
      <c r="E24" s="13">
        <f t="shared" si="1"/>
        <v>2899.2</v>
      </c>
    </row>
    <row r="25" spans="1:5" ht="15.75" x14ac:dyDescent="0.25">
      <c r="A25" s="6" t="s">
        <v>18</v>
      </c>
      <c r="B25" s="7" t="s">
        <v>19</v>
      </c>
      <c r="C25" s="8">
        <v>90</v>
      </c>
      <c r="D25" s="22">
        <v>90</v>
      </c>
      <c r="E25" s="23">
        <v>90</v>
      </c>
    </row>
    <row r="26" spans="1:5" ht="63" x14ac:dyDescent="0.25">
      <c r="A26" s="6" t="s">
        <v>20</v>
      </c>
      <c r="B26" s="7" t="s">
        <v>21</v>
      </c>
      <c r="C26" s="8">
        <v>90</v>
      </c>
      <c r="D26" s="22">
        <v>90</v>
      </c>
      <c r="E26" s="23">
        <v>90</v>
      </c>
    </row>
    <row r="27" spans="1:5" ht="15.75" x14ac:dyDescent="0.25">
      <c r="A27" s="6" t="s">
        <v>22</v>
      </c>
      <c r="B27" s="7" t="s">
        <v>23</v>
      </c>
      <c r="C27" s="8">
        <f>C28+C30</f>
        <v>2809.2</v>
      </c>
      <c r="D27" s="23">
        <f t="shared" ref="D27:E27" si="2">D28+D30</f>
        <v>2809.2</v>
      </c>
      <c r="E27" s="23">
        <f t="shared" si="2"/>
        <v>2809.2</v>
      </c>
    </row>
    <row r="28" spans="1:5" ht="15.75" x14ac:dyDescent="0.25">
      <c r="A28" s="14" t="s">
        <v>24</v>
      </c>
      <c r="B28" s="15" t="s">
        <v>25</v>
      </c>
      <c r="C28" s="8">
        <v>2110</v>
      </c>
      <c r="D28" s="22">
        <v>2110</v>
      </c>
      <c r="E28" s="23">
        <v>2110</v>
      </c>
    </row>
    <row r="29" spans="1:5" ht="53.25" customHeight="1" x14ac:dyDescent="0.25">
      <c r="A29" s="6" t="s">
        <v>26</v>
      </c>
      <c r="B29" s="7" t="s">
        <v>27</v>
      </c>
      <c r="C29" s="8">
        <v>2110</v>
      </c>
      <c r="D29" s="22">
        <v>2110</v>
      </c>
      <c r="E29" s="23">
        <v>2110</v>
      </c>
    </row>
    <row r="30" spans="1:5" ht="15.75" x14ac:dyDescent="0.25">
      <c r="A30" s="6" t="s">
        <v>28</v>
      </c>
      <c r="B30" s="7" t="s">
        <v>29</v>
      </c>
      <c r="C30" s="8">
        <v>699.2</v>
      </c>
      <c r="D30" s="22">
        <v>699.2</v>
      </c>
      <c r="E30" s="23">
        <v>699.2</v>
      </c>
    </row>
    <row r="31" spans="1:5" ht="63" x14ac:dyDescent="0.25">
      <c r="A31" s="6" t="s">
        <v>30</v>
      </c>
      <c r="B31" s="7" t="s">
        <v>31</v>
      </c>
      <c r="C31" s="8">
        <v>699.2</v>
      </c>
      <c r="D31" s="22">
        <v>699.2</v>
      </c>
      <c r="E31" s="23">
        <v>699.2</v>
      </c>
    </row>
    <row r="32" spans="1:5" ht="31.5" x14ac:dyDescent="0.25">
      <c r="A32" s="6" t="s">
        <v>32</v>
      </c>
      <c r="B32" s="16" t="s">
        <v>33</v>
      </c>
      <c r="C32" s="8">
        <v>8</v>
      </c>
      <c r="D32" s="22">
        <v>2.2000000000000002</v>
      </c>
      <c r="E32" s="23">
        <v>2.2999999999999998</v>
      </c>
    </row>
    <row r="33" spans="1:5" ht="47.25" x14ac:dyDescent="0.25">
      <c r="A33" s="6" t="s">
        <v>65</v>
      </c>
      <c r="B33" s="25" t="s">
        <v>67</v>
      </c>
      <c r="C33" s="8">
        <v>8</v>
      </c>
      <c r="D33" s="22">
        <v>2.2000000000000002</v>
      </c>
      <c r="E33" s="23">
        <v>2.2999999999999998</v>
      </c>
    </row>
    <row r="34" spans="1:5" ht="67.5" customHeight="1" x14ac:dyDescent="0.25">
      <c r="A34" s="6" t="s">
        <v>66</v>
      </c>
      <c r="B34" s="25" t="s">
        <v>68</v>
      </c>
      <c r="C34" s="8">
        <v>8</v>
      </c>
      <c r="D34" s="22">
        <v>2.2000000000000002</v>
      </c>
      <c r="E34" s="23">
        <v>2.2999999999999998</v>
      </c>
    </row>
    <row r="35" spans="1:5" ht="15.75" x14ac:dyDescent="0.25">
      <c r="A35" s="6" t="s">
        <v>34</v>
      </c>
      <c r="B35" s="7" t="s">
        <v>35</v>
      </c>
      <c r="C35" s="17">
        <f>SUM(C37,C40,C45)</f>
        <v>9653.4</v>
      </c>
      <c r="D35" s="17">
        <f>SUM(D37,D40,D45)</f>
        <v>4352.5</v>
      </c>
      <c r="E35" s="17">
        <f>SUM(E37,E40,E45)</f>
        <v>4577.8</v>
      </c>
    </row>
    <row r="36" spans="1:5" ht="47.25" x14ac:dyDescent="0.25">
      <c r="A36" s="6" t="s">
        <v>36</v>
      </c>
      <c r="B36" s="7" t="s">
        <v>37</v>
      </c>
      <c r="C36" s="17">
        <f>SUM(C37,C40,C45)</f>
        <v>9653.4</v>
      </c>
      <c r="D36" s="17">
        <f>SUM(D37,D40,D45)</f>
        <v>4352.5</v>
      </c>
      <c r="E36" s="17">
        <f>SUM(E37,E40,E45)</f>
        <v>4577.8</v>
      </c>
    </row>
    <row r="37" spans="1:5" ht="31.5" x14ac:dyDescent="0.25">
      <c r="A37" s="6" t="s">
        <v>51</v>
      </c>
      <c r="B37" s="7" t="s">
        <v>38</v>
      </c>
      <c r="C37" s="17">
        <v>5511.5</v>
      </c>
      <c r="D37" s="22">
        <v>4145</v>
      </c>
      <c r="E37" s="23">
        <v>4357.6000000000004</v>
      </c>
    </row>
    <row r="38" spans="1:5" ht="31.5" x14ac:dyDescent="0.25">
      <c r="A38" s="18" t="s">
        <v>52</v>
      </c>
      <c r="B38" s="19" t="s">
        <v>39</v>
      </c>
      <c r="C38" s="17">
        <v>5511.5</v>
      </c>
      <c r="D38" s="22">
        <v>4145</v>
      </c>
      <c r="E38" s="23">
        <v>4357.6000000000004</v>
      </c>
    </row>
    <row r="39" spans="1:5" ht="47.25" x14ac:dyDescent="0.25">
      <c r="A39" s="6" t="s">
        <v>53</v>
      </c>
      <c r="B39" s="7" t="s">
        <v>70</v>
      </c>
      <c r="C39" s="17">
        <v>5511.5</v>
      </c>
      <c r="D39" s="22">
        <v>4145</v>
      </c>
      <c r="E39" s="23">
        <v>4357.6000000000004</v>
      </c>
    </row>
    <row r="40" spans="1:5" ht="31.5" x14ac:dyDescent="0.25">
      <c r="A40" s="6" t="s">
        <v>54</v>
      </c>
      <c r="B40" s="7" t="s">
        <v>40</v>
      </c>
      <c r="C40" s="20">
        <f>C43+C41</f>
        <v>203.7</v>
      </c>
      <c r="D40" s="20">
        <f>D43+D41</f>
        <v>207.5</v>
      </c>
      <c r="E40" s="20">
        <f>E43+E41</f>
        <v>220.2</v>
      </c>
    </row>
    <row r="41" spans="1:5" ht="47.25" x14ac:dyDescent="0.25">
      <c r="A41" s="6" t="s">
        <v>55</v>
      </c>
      <c r="B41" s="7" t="s">
        <v>41</v>
      </c>
      <c r="C41" s="7">
        <v>0.2</v>
      </c>
      <c r="D41" s="7">
        <v>0.2</v>
      </c>
      <c r="E41" s="8">
        <v>0.2</v>
      </c>
    </row>
    <row r="42" spans="1:5" ht="47.25" x14ac:dyDescent="0.25">
      <c r="A42" s="6" t="s">
        <v>56</v>
      </c>
      <c r="B42" s="7" t="s">
        <v>42</v>
      </c>
      <c r="C42" s="21">
        <v>0.2</v>
      </c>
      <c r="D42" s="21">
        <v>0.2</v>
      </c>
      <c r="E42" s="8">
        <v>0.2</v>
      </c>
    </row>
    <row r="43" spans="1:5" ht="47.25" x14ac:dyDescent="0.25">
      <c r="A43" s="6" t="s">
        <v>57</v>
      </c>
      <c r="B43" s="7" t="s">
        <v>43</v>
      </c>
      <c r="C43" s="20">
        <v>203.5</v>
      </c>
      <c r="D43" s="7">
        <v>207.3</v>
      </c>
      <c r="E43" s="8">
        <v>220</v>
      </c>
    </row>
    <row r="44" spans="1:5" ht="63" x14ac:dyDescent="0.25">
      <c r="A44" s="6" t="s">
        <v>58</v>
      </c>
      <c r="B44" s="7" t="s">
        <v>44</v>
      </c>
      <c r="C44" s="20">
        <v>203.5</v>
      </c>
      <c r="D44" s="7">
        <v>207.3</v>
      </c>
      <c r="E44" s="8">
        <v>220</v>
      </c>
    </row>
    <row r="45" spans="1:5" ht="15.75" x14ac:dyDescent="0.25">
      <c r="A45" s="6" t="s">
        <v>59</v>
      </c>
      <c r="B45" s="7" t="s">
        <v>46</v>
      </c>
      <c r="C45" s="17">
        <f>C46+C48</f>
        <v>3938.2</v>
      </c>
      <c r="D45" s="17">
        <f t="shared" ref="D45:E45" si="3">D46</f>
        <v>0</v>
      </c>
      <c r="E45" s="17">
        <f t="shared" si="3"/>
        <v>0</v>
      </c>
    </row>
    <row r="46" spans="1:5" ht="78.75" x14ac:dyDescent="0.25">
      <c r="A46" s="6" t="s">
        <v>60</v>
      </c>
      <c r="B46" s="7" t="s">
        <v>47</v>
      </c>
      <c r="C46" s="17">
        <v>740.2</v>
      </c>
      <c r="D46" s="17">
        <v>0</v>
      </c>
      <c r="E46" s="8">
        <v>0</v>
      </c>
    </row>
    <row r="47" spans="1:5" ht="94.5" x14ac:dyDescent="0.25">
      <c r="A47" s="6" t="s">
        <v>61</v>
      </c>
      <c r="B47" s="7" t="s">
        <v>48</v>
      </c>
      <c r="C47" s="17">
        <v>740.2</v>
      </c>
      <c r="D47" s="17">
        <v>0</v>
      </c>
      <c r="E47" s="8">
        <v>0</v>
      </c>
    </row>
    <row r="48" spans="1:5" ht="31.5" x14ac:dyDescent="0.25">
      <c r="A48" s="6" t="s">
        <v>71</v>
      </c>
      <c r="B48" s="7" t="s">
        <v>72</v>
      </c>
      <c r="C48" s="17">
        <v>3198</v>
      </c>
      <c r="D48" s="17">
        <v>0</v>
      </c>
      <c r="E48" s="8">
        <v>0</v>
      </c>
    </row>
    <row r="49" spans="1:5" ht="31.5" x14ac:dyDescent="0.25">
      <c r="A49" s="6" t="s">
        <v>73</v>
      </c>
      <c r="B49" s="7" t="s">
        <v>74</v>
      </c>
      <c r="C49" s="17">
        <v>3198</v>
      </c>
      <c r="D49" s="17">
        <v>0</v>
      </c>
      <c r="E49" s="8">
        <v>0</v>
      </c>
    </row>
    <row r="50" spans="1:5" ht="15.75" x14ac:dyDescent="0.25">
      <c r="A50" s="6"/>
      <c r="B50" s="7" t="s">
        <v>45</v>
      </c>
      <c r="C50" s="8">
        <f>C35+C17</f>
        <v>16685</v>
      </c>
      <c r="D50" s="8">
        <f>D35+D17</f>
        <v>11167.599999999999</v>
      </c>
      <c r="E50" s="8">
        <f>E35+E17</f>
        <v>11564.3</v>
      </c>
    </row>
  </sheetData>
  <mergeCells count="12">
    <mergeCell ref="A15:E15"/>
    <mergeCell ref="B8:E8"/>
    <mergeCell ref="B9:E9"/>
    <mergeCell ref="B10:E10"/>
    <mergeCell ref="B11:E11"/>
    <mergeCell ref="A13:E14"/>
    <mergeCell ref="B6:E6"/>
    <mergeCell ref="C1:E1"/>
    <mergeCell ref="B2:E2"/>
    <mergeCell ref="B3:E3"/>
    <mergeCell ref="B4:E4"/>
    <mergeCell ref="B5:E5"/>
  </mergeCells>
  <pageMargins left="0.74803149606299213" right="0.74803149606299213" top="0.98425196850393704" bottom="0.98425196850393704" header="0.51181102362204722" footer="0.51181102362204722"/>
  <pageSetup paperSize="9" scale="7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Лист1!_0_1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2020-04-23T10:36:47Z</dcterms:modified>
</cp:coreProperties>
</file>