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'117_2'!$A$2:$F$185</definedName>
    <definedName name="_xlnm.Print_Area" localSheetId="1">'117_2'!$A$1:$F$185</definedName>
  </definedNames>
  <calcPr calcId="124519"/>
</workbook>
</file>

<file path=xl/calcChain.xml><?xml version="1.0" encoding="utf-8"?>
<calcChain xmlns="http://schemas.openxmlformats.org/spreadsheetml/2006/main">
  <c r="F174" i="5"/>
  <c r="F175"/>
  <c r="F173"/>
  <c r="F172"/>
  <c r="F171"/>
  <c r="F169"/>
  <c r="F170"/>
  <c r="F167"/>
  <c r="F157"/>
  <c r="F158"/>
  <c r="F159"/>
  <c r="F156"/>
  <c r="F155"/>
  <c r="F150"/>
  <c r="F151"/>
  <c r="F152"/>
  <c r="F153"/>
  <c r="F154"/>
  <c r="F149"/>
  <c r="F148"/>
  <c r="F145"/>
  <c r="F146"/>
  <c r="F147"/>
  <c r="F143"/>
  <c r="F144"/>
  <c r="F141"/>
  <c r="F142"/>
  <c r="F140"/>
  <c r="F126"/>
  <c r="F127"/>
  <c r="F128"/>
  <c r="F125"/>
  <c r="F119"/>
  <c r="F120"/>
  <c r="F121"/>
  <c r="F118"/>
  <c r="F116"/>
  <c r="F117"/>
  <c r="F114"/>
  <c r="F115"/>
  <c r="F112"/>
  <c r="F113"/>
  <c r="F111"/>
  <c r="F108"/>
  <c r="F109"/>
  <c r="F106"/>
  <c r="F107"/>
  <c r="F103"/>
  <c r="F104"/>
  <c r="F105"/>
  <c r="F100"/>
  <c r="F101"/>
  <c r="F102"/>
  <c r="F93"/>
  <c r="F94"/>
  <c r="F95"/>
  <c r="F96"/>
  <c r="F97"/>
  <c r="F98"/>
  <c r="F99"/>
  <c r="F91"/>
  <c r="F92"/>
  <c r="F89"/>
  <c r="F90"/>
  <c r="F87"/>
  <c r="F88"/>
  <c r="F81"/>
  <c r="F82"/>
  <c r="F83"/>
  <c r="F84"/>
  <c r="F85"/>
  <c r="F86"/>
  <c r="F79"/>
  <c r="F80"/>
  <c r="F76"/>
  <c r="F77"/>
  <c r="F78"/>
  <c r="F75"/>
  <c r="F72"/>
  <c r="F73"/>
  <c r="F74"/>
  <c r="F71"/>
  <c r="F64"/>
  <c r="F62"/>
  <c r="F63"/>
  <c r="F60"/>
  <c r="F61"/>
  <c r="F58"/>
  <c r="F59"/>
  <c r="F57"/>
  <c r="F56"/>
  <c r="F54"/>
  <c r="F55"/>
  <c r="F52"/>
  <c r="F53"/>
  <c r="F50"/>
  <c r="F51"/>
  <c r="F49"/>
  <c r="F48"/>
  <c r="F46"/>
  <c r="F47"/>
  <c r="F45"/>
  <c r="F29"/>
  <c r="F30"/>
  <c r="F28"/>
  <c r="F27"/>
  <c r="F26"/>
  <c r="F25"/>
  <c r="F20"/>
  <c r="F21"/>
  <c r="F19"/>
  <c r="F17"/>
  <c r="F16"/>
  <c r="E162"/>
  <c r="E163"/>
  <c r="E166"/>
  <c r="E165"/>
  <c r="E164"/>
  <c r="E161"/>
  <c r="E160"/>
  <c r="E7"/>
  <c r="E5"/>
  <c r="E185"/>
  <c r="E168"/>
  <c r="E170"/>
  <c r="E173"/>
  <c r="E110"/>
  <c r="F7" i="6"/>
  <c r="F18"/>
  <c r="F17"/>
  <c r="E124" i="5"/>
  <c r="E135"/>
  <c r="E148"/>
  <c r="E149"/>
  <c r="E150"/>
  <c r="E111"/>
  <c r="E113"/>
  <c r="E95"/>
  <c r="E97"/>
  <c r="E98"/>
  <c r="E93"/>
  <c r="E92"/>
  <c r="E91"/>
  <c r="E89"/>
  <c r="E88"/>
  <c r="E80"/>
  <c r="E75"/>
  <c r="E77"/>
  <c r="E37"/>
  <c r="E46"/>
  <c r="E47"/>
  <c r="E56"/>
  <c r="E9"/>
  <c r="E14"/>
  <c r="E50"/>
  <c r="E48"/>
  <c r="E54"/>
  <c r="E53"/>
  <c r="E52"/>
  <c r="E59"/>
  <c r="E58"/>
  <c r="E57"/>
  <c r="E63"/>
  <c r="E62"/>
  <c r="E61"/>
  <c r="E42"/>
  <c r="E18"/>
  <c r="D162"/>
  <c r="D163"/>
  <c r="D166"/>
  <c r="D111"/>
  <c r="D169"/>
  <c r="D170"/>
  <c r="D168"/>
  <c r="D165"/>
  <c r="D164"/>
  <c r="D161"/>
  <c r="D160"/>
  <c r="D110"/>
  <c r="D20"/>
  <c r="D19"/>
  <c r="D18"/>
  <c r="D11"/>
  <c r="D10"/>
  <c r="D9"/>
  <c r="D8"/>
  <c r="D7"/>
  <c r="D37"/>
  <c r="D95"/>
  <c r="D97"/>
  <c r="D98"/>
  <c r="D75"/>
  <c r="D174"/>
  <c r="D173"/>
  <c r="D172"/>
  <c r="D171"/>
  <c r="D138"/>
  <c r="D137"/>
  <c r="D136"/>
  <c r="D142"/>
  <c r="D141"/>
  <c r="D140"/>
  <c r="D146"/>
  <c r="D145"/>
  <c r="D144"/>
  <c r="D150"/>
  <c r="D149"/>
  <c r="D148"/>
  <c r="D135"/>
  <c r="F49" i="4"/>
  <c r="F48"/>
  <c r="F43"/>
  <c r="F44"/>
  <c r="F41"/>
  <c r="F42"/>
  <c r="F40"/>
  <c r="F39"/>
  <c r="F38"/>
  <c r="F37"/>
  <c r="F33"/>
  <c r="F34"/>
  <c r="F32"/>
  <c r="F22"/>
  <c r="F23"/>
  <c r="F21"/>
  <c r="E101" i="5"/>
  <c r="E100"/>
  <c r="E99"/>
  <c r="E41"/>
  <c r="E40"/>
  <c r="E39"/>
  <c r="E38"/>
  <c r="E172"/>
  <c r="E171"/>
  <c r="E169"/>
  <c r="D50"/>
  <c r="D48"/>
  <c r="D49"/>
  <c r="E49"/>
  <c r="D69"/>
  <c r="D68"/>
  <c r="D67"/>
  <c r="D66"/>
  <c r="E18" i="6"/>
  <c r="E20"/>
  <c r="E21"/>
  <c r="E22"/>
  <c r="D24"/>
  <c r="D25"/>
  <c r="D26"/>
  <c r="D20"/>
  <c r="D21"/>
  <c r="D22"/>
  <c r="E12" i="5"/>
  <c r="E23"/>
  <c r="E22"/>
  <c r="E20"/>
  <c r="E19"/>
  <c r="E11"/>
  <c r="E10"/>
  <c r="E29"/>
  <c r="E28"/>
  <c r="E27"/>
  <c r="E26"/>
  <c r="E25"/>
  <c r="E8"/>
  <c r="E138"/>
  <c r="E137"/>
  <c r="E136"/>
  <c r="E142"/>
  <c r="E141"/>
  <c r="E140"/>
  <c r="E146"/>
  <c r="E145"/>
  <c r="E144"/>
  <c r="E134"/>
  <c r="E133"/>
  <c r="E116"/>
  <c r="E115"/>
  <c r="E114"/>
  <c r="E120"/>
  <c r="E119"/>
  <c r="E118"/>
  <c r="E112"/>
  <c r="E131"/>
  <c r="E129"/>
  <c r="E127"/>
  <c r="E126"/>
  <c r="E125"/>
  <c r="E123"/>
  <c r="E122"/>
  <c r="E174"/>
  <c r="E86"/>
  <c r="E85"/>
  <c r="E84"/>
  <c r="E83"/>
  <c r="E82"/>
  <c r="E81"/>
  <c r="E76"/>
  <c r="E74"/>
  <c r="E73"/>
  <c r="E72"/>
  <c r="E71"/>
  <c r="E96"/>
  <c r="E108"/>
  <c r="E107"/>
  <c r="E106"/>
  <c r="E105"/>
  <c r="E104"/>
  <c r="E103"/>
  <c r="E158"/>
  <c r="E157"/>
  <c r="E156"/>
  <c r="E155"/>
  <c r="E153"/>
  <c r="E152"/>
  <c r="D14"/>
  <c r="D13"/>
  <c r="D12"/>
  <c r="D23"/>
  <c r="D22"/>
  <c r="D29"/>
  <c r="D28"/>
  <c r="D27"/>
  <c r="D26"/>
  <c r="D25"/>
  <c r="D35"/>
  <c r="D34"/>
  <c r="D33"/>
  <c r="D32"/>
  <c r="D31"/>
  <c r="D42"/>
  <c r="D41"/>
  <c r="D40"/>
  <c r="D39"/>
  <c r="D38"/>
  <c r="D54"/>
  <c r="D53"/>
  <c r="D52"/>
  <c r="D47"/>
  <c r="D59"/>
  <c r="D58"/>
  <c r="D57"/>
  <c r="D63"/>
  <c r="D62"/>
  <c r="D61"/>
  <c r="D56"/>
  <c r="D46"/>
  <c r="D65"/>
  <c r="D77"/>
  <c r="D76"/>
  <c r="D74"/>
  <c r="D73"/>
  <c r="D72"/>
  <c r="D71"/>
  <c r="D86"/>
  <c r="D85"/>
  <c r="D84"/>
  <c r="D83"/>
  <c r="D82"/>
  <c r="D81"/>
  <c r="D93"/>
  <c r="D92"/>
  <c r="D91"/>
  <c r="D89"/>
  <c r="D88"/>
  <c r="D80"/>
  <c r="D101"/>
  <c r="D100"/>
  <c r="D99"/>
  <c r="D96"/>
  <c r="D108"/>
  <c r="D107"/>
  <c r="D106"/>
  <c r="D105"/>
  <c r="D104"/>
  <c r="D103"/>
  <c r="D116"/>
  <c r="D115"/>
  <c r="D114"/>
  <c r="D120"/>
  <c r="D119"/>
  <c r="D118"/>
  <c r="D113"/>
  <c r="D112"/>
  <c r="D131"/>
  <c r="D130"/>
  <c r="D129"/>
  <c r="D127"/>
  <c r="D126"/>
  <c r="D125"/>
  <c r="D124"/>
  <c r="D123"/>
  <c r="D122"/>
  <c r="D134"/>
  <c r="D133"/>
  <c r="D182"/>
  <c r="D181"/>
  <c r="D180"/>
  <c r="D179"/>
  <c r="D178"/>
  <c r="D177"/>
  <c r="D176"/>
  <c r="D158"/>
  <c r="D157"/>
  <c r="D156"/>
  <c r="D155"/>
  <c r="D153"/>
  <c r="D152"/>
  <c r="D5"/>
  <c r="F5"/>
  <c r="F168"/>
  <c r="F166"/>
  <c r="F165"/>
  <c r="F164"/>
  <c r="F163"/>
  <c r="F162"/>
  <c r="F161"/>
  <c r="F160"/>
  <c r="D154"/>
  <c r="E154"/>
  <c r="F139"/>
  <c r="F138"/>
  <c r="F136"/>
  <c r="F135"/>
  <c r="F134"/>
  <c r="F133"/>
  <c r="F132"/>
  <c r="F131"/>
  <c r="E130"/>
  <c r="F130"/>
  <c r="F129"/>
  <c r="F124"/>
  <c r="F123"/>
  <c r="F122"/>
  <c r="F110"/>
  <c r="D90"/>
  <c r="E90"/>
  <c r="F44"/>
  <c r="F43"/>
  <c r="F41"/>
  <c r="F40"/>
  <c r="F39"/>
  <c r="F38"/>
  <c r="F37"/>
  <c r="F24"/>
  <c r="F23"/>
  <c r="F22"/>
  <c r="F18"/>
  <c r="F15"/>
  <c r="F14"/>
  <c r="E13"/>
  <c r="F13"/>
  <c r="F12"/>
  <c r="F11"/>
  <c r="F10"/>
  <c r="F9"/>
  <c r="F8"/>
  <c r="F7"/>
  <c r="E24" i="6"/>
  <c r="E25"/>
  <c r="E26"/>
  <c r="F137" i="5"/>
  <c r="F183"/>
  <c r="F182"/>
  <c r="E182"/>
  <c r="F181"/>
  <c r="E181"/>
  <c r="F180"/>
  <c r="E180"/>
  <c r="F179"/>
  <c r="E179"/>
  <c r="F178"/>
  <c r="E178"/>
  <c r="F177"/>
  <c r="E177"/>
  <c r="F176"/>
  <c r="E176"/>
  <c r="F70"/>
  <c r="F69"/>
  <c r="E69"/>
  <c r="F68"/>
  <c r="E68"/>
  <c r="F67"/>
  <c r="E67"/>
  <c r="F66"/>
  <c r="E66"/>
  <c r="F65"/>
  <c r="E65"/>
  <c r="F42"/>
  <c r="F36"/>
  <c r="F35"/>
  <c r="E35"/>
  <c r="F34"/>
  <c r="E34"/>
  <c r="F33"/>
  <c r="F32"/>
  <c r="E32"/>
  <c r="F31"/>
  <c r="F47" i="4"/>
  <c r="F46"/>
  <c r="F45"/>
  <c r="F36"/>
  <c r="F35"/>
  <c r="F31"/>
  <c r="F30"/>
  <c r="F29"/>
  <c r="F28"/>
  <c r="F27"/>
  <c r="F26"/>
  <c r="F25"/>
  <c r="F24"/>
  <c r="F20"/>
  <c r="F19"/>
  <c r="F18"/>
  <c r="F16"/>
  <c r="F15"/>
</calcChain>
</file>

<file path=xl/sharedStrings.xml><?xml version="1.0" encoding="utf-8"?>
<sst xmlns="http://schemas.openxmlformats.org/spreadsheetml/2006/main" count="626" uniqueCount="419">
  <si>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</si>
  <si>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</si>
  <si>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</si>
  <si>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</si>
  <si>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</si>
  <si>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</si>
  <si>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</si>
  <si>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</si>
  <si>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</si>
  <si>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</si>
  <si>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</si>
  <si>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</si>
  <si>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</si>
  <si>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</si>
  <si>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</si>
  <si>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</si>
  <si>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</si>
  <si>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</si>
  <si>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</si>
  <si>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</si>
  <si>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</si>
  <si>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</si>
  <si>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</si>
  <si>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</si>
  <si>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</si>
  <si>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</si>
  <si>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</si>
  <si>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</si>
  <si>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</si>
  <si>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</si>
  <si>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</si>
  <si>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</si>
  <si>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</si>
  <si>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</si>
  <si>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</si>
  <si>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</si>
  <si>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</si>
  <si>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</si>
  <si>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</si>
  <si>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</si>
  <si>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</si>
  <si>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</si>
  <si>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</si>
  <si>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</si>
  <si>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</si>
  <si>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</si>
  <si>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</si>
  <si>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</si>
  <si>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</si>
  <si>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</si>
  <si>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</si>
  <si>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</si>
  <si>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</si>
  <si>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</si>
  <si>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</si>
  <si>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</si>
  <si>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</si>
  <si>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</si>
  <si>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</si>
  <si>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</si>
  <si>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</si>
  <si>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</si>
  <si>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</si>
  <si>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</si>
  <si>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</si>
  <si>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</si>
  <si>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</si>
  <si>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</si>
  <si>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</si>
  <si>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</si>
  <si>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</si>
  <si>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</si>
  <si>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</si>
  <si>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</si>
  <si>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</si>
  <si>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</si>
  <si>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</si>
  <si>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</si>
  <si>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</si>
  <si>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</si>
  <si>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</si>
  <si>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</si>
  <si>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</si>
  <si>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</si>
  <si>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</si>
  <si>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</si>
  <si>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</si>
  <si>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</si>
  <si>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</si>
  <si>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</si>
  <si>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</si>
  <si>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</si>
  <si>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</si>
  <si>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</si>
  <si>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</si>
  <si>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</si>
  <si>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</si>
  <si>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</si>
  <si>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</si>
  <si>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</si>
  <si>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</si>
  <si>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</si>
  <si>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</si>
  <si>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</si>
  <si>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</si>
  <si>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</si>
  <si>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</si>
  <si>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</si>
  <si>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</si>
  <si>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</si>
  <si>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</si>
  <si>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</si>
  <si>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</si>
  <si>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</si>
  <si>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</si>
  <si>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</si>
  <si>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</si>
  <si>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</si>
  <si>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</si>
  <si>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</si>
  <si>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</si>
  <si>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</si>
  <si>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</si>
  <si>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</si>
  <si>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</si>
  <si>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</si>
  <si>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</si>
  <si>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</si>
  <si>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</si>
  <si>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</si>
  <si>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</si>
  <si>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</si>
  <si>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</si>
  <si>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</si>
  <si>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</si>
  <si>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</si>
  <si>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</si>
  <si>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</si>
  <si>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</si>
  <si>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</si>
  <si>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</si>
  <si>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</si>
  <si>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</si>
  <si>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</si>
  <si>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</si>
  <si>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</si>
  <si>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</si>
  <si>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</si>
  <si>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</si>
  <si>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</si>
  <si>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</si>
  <si>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</si>
  <si>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</si>
  <si>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</si>
  <si>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</si>
  <si>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</si>
  <si>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</si>
  <si>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</si>
  <si>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</si>
  <si>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</si>
  <si>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</si>
  <si>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</si>
  <si>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</si>
  <si>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</si>
  <si>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</si>
  <si>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</si>
  <si>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</si>
  <si>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</si>
  <si>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</si>
  <si>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</si>
  <si>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</si>
  <si>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</si>
  <si>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</si>
  <si>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</si>
  <si>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</si>
  <si>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</si>
  <si>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</si>
  <si>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</si>
  <si>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</si>
  <si>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</si>
  <si>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</si>
  <si>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</si>
  <si>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</si>
  <si>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</si>
  <si>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</si>
  <si>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</si>
  <si>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</si>
  <si>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</si>
  <si>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</si>
  <si>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</si>
  <si>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</si>
  <si>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</si>
  <si>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</si>
  <si>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</si>
  <si>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</si>
  <si>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</si>
  <si>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</si>
  <si>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</si>
  <si>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</si>
  <si>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</si>
  <si>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</si>
  <si>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</si>
  <si>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</si>
  <si>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</si>
  <si>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</si>
  <si>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</si>
  <si>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</si>
  <si>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</si>
  <si>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</si>
  <si>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</si>
  <si>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</si>
  <si>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</si>
  <si>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</si>
  <si>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</si>
  <si>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</si>
  <si>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</si>
  <si>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</si>
  <si>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</si>
  <si>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</si>
  <si>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</si>
  <si>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</si>
  <si>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</si>
  <si>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</si>
  <si>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</si>
  <si>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</si>
  <si>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</si>
  <si>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</si>
  <si>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</si>
  <si>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</si>
  <si>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</si>
  <si>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</si>
  <si>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</si>
  <si>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</si>
  <si>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</si>
  <si>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</si>
  <si>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</si>
  <si>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</si>
  <si>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</si>
  <si>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</si>
  <si>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</si>
  <si>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</si>
  <si>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</si>
  <si>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</si>
  <si>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</si>
  <si>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</si>
  <si>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</si>
  <si>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</si>
  <si>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</si>
  <si>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</si>
  <si>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</si>
  <si>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</si>
  <si>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</si>
  <si>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</si>
  <si>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</si>
  <si>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</si>
  <si>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</si>
  <si>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</si>
  <si>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</si>
  <si>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</si>
  <si>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</si>
  <si>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</si>
  <si>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</si>
  <si>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</si>
  <si>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</si>
  <si>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</si>
  <si>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</si>
  <si>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</si>
  <si>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</si>
  <si>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</si>
  <si>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</si>
  <si>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</si>
  <si>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</si>
  <si>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</si>
  <si>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</si>
  <si>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</si>
  <si>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</si>
  <si>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</si>
  <si>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</si>
  <si>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</si>
  <si>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</si>
  <si>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</si>
  <si>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</si>
  <si>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</si>
  <si>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</si>
  <si>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</si>
  <si>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</si>
  <si>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</si>
  <si>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</si>
  <si>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</si>
  <si>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</si>
  <si>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</si>
  <si>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</si>
  <si>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</si>
  <si>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</si>
  <si>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</si>
  <si>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</si>
  <si>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</si>
  <si>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</si>
  <si>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</si>
  <si>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</si>
  <si>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</si>
  <si>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</si>
  <si>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</si>
  <si>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</si>
  <si>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</si>
  <si>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</si>
  <si>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</si>
  <si>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</si>
  <si>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</si>
  <si>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</si>
  <si>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</si>
  <si>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</si>
  <si>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</si>
  <si>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</si>
  <si>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</si>
  <si>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</si>
  <si>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</si>
  <si>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</si>
  <si>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</si>
  <si>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</si>
  <si>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</si>
  <si>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</si>
  <si>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</si>
  <si>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</si>
  <si>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</si>
  <si>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</si>
  <si>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</si>
  <si>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</si>
  <si>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</si>
  <si>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</si>
  <si>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</si>
  <si>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</si>
  <si>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</si>
  <si>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</si>
  <si>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</si>
  <si>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</si>
  <si>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</si>
  <si>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</si>
  <si>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</si>
  <si>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</si>
  <si>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</si>
  <si>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</si>
  <si>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</si>
  <si>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</si>
  <si>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</si>
  <si>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</si>
  <si>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</si>
  <si>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</si>
  <si>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</si>
  <si>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</si>
  <si>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</si>
  <si>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</si>
  <si>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</si>
  <si>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</si>
  <si>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</si>
  <si>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</si>
  <si>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</si>
  <si>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</si>
  <si>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</si>
  <si>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</si>
  <si>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</si>
  <si>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</si>
  <si>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</si>
  <si>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</si>
  <si>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</si>
  <si>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</si>
  <si>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</si>
  <si>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</si>
  <si>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</si>
  <si>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</si>
  <si>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</si>
  <si>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</si>
  <si>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</si>
  <si>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</si>
  <si>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</si>
  <si>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</si>
  <si>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</si>
  <si>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</si>
  <si>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</si>
  <si>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</si>
  <si>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</si>
  <si>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</si>
  <si>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</si>
  <si>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</si>
  <si>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</si>
  <si>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</si>
  <si>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</si>
  <si>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</si>
  <si>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</si>
  <si>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>951 0104 0120000190 100</t>
  </si>
  <si>
    <t>951 0104 0120000190 120</t>
  </si>
  <si>
    <t>951 0104 0120000190 122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</si>
  <si>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</si>
  <si>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r>
      <t xml:space="preserve">                 </t>
    </r>
    <r>
      <rPr>
        <u/>
        <sz val="8"/>
        <rFont val="Arial Cyr"/>
        <charset val="204"/>
      </rPr>
      <t>на 1 февраля  2020 г</t>
    </r>
    <r>
      <rPr>
        <sz val="8"/>
        <rFont val="Arial Cyr"/>
        <family val="2"/>
        <charset val="204"/>
      </rPr>
      <t>.</t>
    </r>
  </si>
  <si>
    <t>000  1  16  02000  02  0000  140</t>
  </si>
  <si>
    <t>000  1  16  02020  02  0000  140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</si>
  <si>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</si>
  <si>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</si>
  <si>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951 0503 05200S5762 000 </t>
  </si>
  <si>
    <t xml:space="preserve">951 0503 05200S5762 200 </t>
  </si>
  <si>
    <t xml:space="preserve">951 0503 05200S5762 240 </t>
  </si>
  <si>
    <t xml:space="preserve">951 0503 05200S5762 244 </t>
  </si>
  <si>
    <t>Расходы на обеспечение комплексного развития сельских территорий           (Субсидия на обеспечение комплексного развития сельских территорий на реализацию общественно-значимых проектов по благоустройству сельских территорий)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</si>
  <si>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951 1000 0000000000 000</t>
  </si>
  <si>
    <t>951 1001 0000000000 000</t>
  </si>
  <si>
    <t>951 1001 0230000000 000</t>
  </si>
  <si>
    <t>951 1001 0230011022 000</t>
  </si>
  <si>
    <t>951 1001 0230011022 300</t>
  </si>
  <si>
    <t>951 1001 0230011022 320</t>
  </si>
  <si>
    <t>951 1001 0230011022 321</t>
  </si>
  <si>
    <t>Социальная политика</t>
  </si>
  <si>
    <t>Пенсионное обеспечение</t>
  </si>
  <si>
    <t>951 1001 0200000000 000</t>
  </si>
  <si>
    <t>Подпрограмма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</si>
  <si>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"Муниципальная политика"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</si>
  <si>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</si>
  <si>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</si>
  <si>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</si>
  <si>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" 12 "  февраля   2020г.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</si>
</sst>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center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49" fontId="13" fillId="0" borderId="27" xfId="0" applyNumberFormat="1" applyFont="1" applyBorder="1" applyAlignment="1">
      <alignment horizontal="center"/>
    </xf>
    <xf numFmtId="4" fontId="13" fillId="0" borderId="76" xfId="0" applyNumberFormat="1" applyFont="1" applyFill="1" applyBorder="1" applyAlignment="1">
      <alignment horizontal="right"/>
    </xf>
    <xf numFmtId="4" fontId="13" fillId="0" borderId="75" xfId="0" applyNumberFormat="1" applyFont="1" applyFill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77" xfId="37" applyNumberFormat="1" applyFont="1" applyBorder="1"/>
    <xf numFmtId="4" fontId="13" fillId="0" borderId="78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79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9" fontId="13" fillId="0" borderId="81" xfId="37" applyNumberFormat="1" applyFont="1" applyBorder="1"/>
    <xf numFmtId="49" fontId="13" fillId="0" borderId="83" xfId="0" applyNumberFormat="1" applyFont="1" applyBorder="1" applyAlignment="1">
      <alignment horizontal="center"/>
    </xf>
    <xf numFmtId="49" fontId="13" fillId="0" borderId="82" xfId="0" applyNumberFormat="1" applyFont="1" applyBorder="1" applyAlignment="1">
      <alignment horizontal="center"/>
    </xf>
    <xf numFmtId="4" fontId="24" fillId="0" borderId="16" xfId="38" applyNumberFormat="1" applyFont="1" applyFill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0" fontId="28" fillId="0" borderId="64" xfId="0" applyNumberFormat="1" applyFont="1" applyFill="1" applyBorder="1" applyAlignment="1">
      <alignment wrapText="1"/>
    </xf>
    <xf numFmtId="0" fontId="28" fillId="0" borderId="43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vertical="top" wrapText="1"/>
    </xf>
    <xf numFmtId="0" fontId="28" fillId="0" borderId="30" xfId="0" applyFont="1" applyBorder="1" applyAlignment="1">
      <alignment wrapText="1"/>
    </xf>
    <xf numFmtId="0" fontId="28" fillId="0" borderId="30" xfId="36" applyNumberFormat="1" applyFont="1" applyBorder="1" applyAlignment="1">
      <alignment wrapText="1"/>
    </xf>
    <xf numFmtId="0" fontId="28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8" fillId="0" borderId="30" xfId="0" applyNumberFormat="1" applyFont="1" applyBorder="1" applyAlignment="1">
      <alignment horizontal="left" wrapText="1"/>
    </xf>
    <xf numFmtId="0" fontId="28" fillId="0" borderId="30" xfId="36" applyNumberFormat="1" applyFont="1" applyFill="1" applyBorder="1" applyAlignment="1">
      <alignment wrapText="1"/>
    </xf>
    <xf numFmtId="0" fontId="28" fillId="0" borderId="74" xfId="0" applyFont="1" applyBorder="1" applyAlignment="1">
      <alignment wrapText="1"/>
    </xf>
    <xf numFmtId="0" fontId="28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30" xfId="0" applyFont="1" applyBorder="1" applyAlignment="1">
      <alignment wrapText="1"/>
    </xf>
    <xf numFmtId="0" fontId="28" fillId="25" borderId="30" xfId="0" applyNumberFormat="1" applyFont="1" applyFill="1" applyBorder="1" applyAlignment="1">
      <alignment wrapText="1"/>
    </xf>
    <xf numFmtId="2" fontId="28" fillId="0" borderId="43" xfId="0" applyNumberFormat="1" applyFont="1" applyBorder="1" applyAlignment="1">
      <alignment wrapText="1"/>
    </xf>
    <xf numFmtId="0" fontId="28" fillId="0" borderId="73" xfId="0" applyNumberFormat="1" applyFont="1" applyBorder="1" applyAlignment="1">
      <alignment wrapText="1"/>
    </xf>
    <xf numFmtId="0" fontId="28" fillId="0" borderId="43" xfId="0" applyNumberFormat="1" applyFont="1" applyBorder="1" applyAlignment="1">
      <alignment wrapText="1"/>
    </xf>
    <xf numFmtId="0" fontId="28" fillId="0" borderId="30" xfId="0" applyFont="1" applyFill="1" applyBorder="1" applyAlignment="1">
      <alignment wrapText="1"/>
    </xf>
    <xf numFmtId="0" fontId="28" fillId="0" borderId="23" xfId="0" applyNumberFormat="1" applyFont="1" applyFill="1" applyBorder="1" applyAlignment="1">
      <alignment wrapText="1"/>
    </xf>
    <xf numFmtId="0" fontId="28" fillId="0" borderId="84" xfId="0" applyFont="1" applyBorder="1" applyAlignment="1">
      <alignment horizontal="left" vertical="center" wrapText="1"/>
    </xf>
    <xf numFmtId="0" fontId="28" fillId="0" borderId="85" xfId="0" applyFont="1" applyBorder="1" applyAlignment="1">
      <alignment wrapText="1"/>
    </xf>
    <xf numFmtId="0" fontId="28" fillId="0" borderId="43" xfId="0" applyFont="1" applyBorder="1" applyAlignment="1">
      <alignment wrapText="1"/>
    </xf>
    <xf numFmtId="49" fontId="28" fillId="0" borderId="18" xfId="0" applyNumberFormat="1" applyFont="1" applyFill="1" applyBorder="1" applyAlignment="1">
      <alignment horizontal="left"/>
    </xf>
    <xf numFmtId="49" fontId="28" fillId="0" borderId="18" xfId="0" applyNumberFormat="1" applyFont="1" applyFill="1" applyBorder="1"/>
    <xf numFmtId="49" fontId="28" fillId="0" borderId="14" xfId="0" applyNumberFormat="1" applyFont="1" applyFill="1" applyBorder="1"/>
    <xf numFmtId="49" fontId="28" fillId="0" borderId="14" xfId="0" applyNumberFormat="1" applyFont="1" applyFill="1" applyBorder="1" applyAlignment="1">
      <alignment horizontal="left"/>
    </xf>
    <xf numFmtId="49" fontId="28" fillId="0" borderId="14" xfId="0" applyNumberFormat="1" applyFont="1" applyFill="1" applyBorder="1" applyAlignment="1" applyProtection="1">
      <alignment horizontal="left"/>
      <protection locked="0"/>
    </xf>
    <xf numFmtId="49" fontId="28" fillId="0" borderId="14" xfId="36" applyNumberFormat="1" applyFont="1" applyBorder="1"/>
    <xf numFmtId="0" fontId="28" fillId="0" borderId="30" xfId="0" applyFont="1" applyBorder="1" applyAlignment="1">
      <alignment vertical="top" wrapText="1"/>
    </xf>
    <xf numFmtId="4" fontId="13" fillId="0" borderId="86" xfId="0" applyNumberFormat="1" applyFont="1" applyBorder="1" applyAlignment="1">
      <alignment horizontal="right"/>
    </xf>
    <xf numFmtId="0" fontId="24" fillId="0" borderId="37" xfId="0" applyFont="1" applyBorder="1" applyAlignment="1">
      <alignment horizontal="center" vertical="center" wrapText="1"/>
    </xf>
    <xf numFmtId="1" fontId="24" fillId="0" borderId="27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left"/>
    </xf>
    <xf numFmtId="4" fontId="24" fillId="0" borderId="28" xfId="0" applyNumberFormat="1" applyFont="1" applyFill="1" applyBorder="1" applyAlignment="1"/>
    <xf numFmtId="4" fontId="24" fillId="0" borderId="28" xfId="0" applyNumberFormat="1" applyFont="1" applyFill="1" applyBorder="1" applyAlignment="1">
      <alignment horizontal="right"/>
    </xf>
    <xf numFmtId="4" fontId="24" fillId="0" borderId="54" xfId="0" applyNumberFormat="1" applyFont="1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zoomScale="151" zoomScaleNormal="151" zoomScaleSheetLayoutView="140" workbookViewId="0">
      <selection activeCell="A34" sqref="A3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00" t="s">
        <v>150</v>
      </c>
      <c r="D1" s="200"/>
      <c r="E1" s="200"/>
      <c r="F1" s="200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02" t="s">
        <v>50</v>
      </c>
      <c r="B3" s="202"/>
      <c r="C3" s="202"/>
      <c r="D3" s="202"/>
      <c r="E3" s="202"/>
      <c r="F3" s="2" t="s">
        <v>4</v>
      </c>
    </row>
    <row r="4" spans="1:6">
      <c r="B4" s="203" t="s">
        <v>393</v>
      </c>
      <c r="C4" s="203"/>
      <c r="D4" s="206" t="s">
        <v>128</v>
      </c>
      <c r="E4" s="207"/>
      <c r="F4" s="4" t="s">
        <v>51</v>
      </c>
    </row>
    <row r="5" spans="1:6">
      <c r="B5" s="5"/>
      <c r="C5" s="5"/>
      <c r="D5" s="55"/>
      <c r="E5" s="55" t="s">
        <v>52</v>
      </c>
      <c r="F5" s="6">
        <v>43862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04" t="s">
        <v>143</v>
      </c>
      <c r="B7" s="204"/>
      <c r="C7" s="204"/>
      <c r="D7" s="55"/>
      <c r="E7" s="55" t="s">
        <v>146</v>
      </c>
      <c r="F7" s="7">
        <v>951</v>
      </c>
    </row>
    <row r="8" spans="1:6" ht="15" customHeight="1">
      <c r="A8" s="205" t="s">
        <v>144</v>
      </c>
      <c r="B8" s="205"/>
      <c r="C8" s="205"/>
      <c r="D8" s="205"/>
      <c r="F8" s="209">
        <v>60626440</v>
      </c>
    </row>
    <row r="9" spans="1:6" ht="9.75" customHeight="1">
      <c r="A9" s="54"/>
      <c r="B9" s="208" t="s">
        <v>102</v>
      </c>
      <c r="C9" s="208"/>
      <c r="D9" s="54"/>
      <c r="E9" s="55" t="s">
        <v>130</v>
      </c>
      <c r="F9" s="210"/>
    </row>
    <row r="10" spans="1:6" ht="18.75" customHeight="1">
      <c r="A10" s="54" t="s">
        <v>145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01" t="s">
        <v>7</v>
      </c>
      <c r="B12" s="201"/>
      <c r="C12" s="201"/>
      <c r="D12" s="201"/>
      <c r="E12" s="201"/>
      <c r="F12" s="201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15124800</v>
      </c>
      <c r="E15" s="51">
        <v>1053306.44</v>
      </c>
      <c r="F15" s="32">
        <f t="shared" ref="F15:F20" si="0">D15-E15</f>
        <v>14071493.560000001</v>
      </c>
    </row>
    <row r="16" spans="1:6" s="3" customFormat="1" ht="11.25">
      <c r="A16" s="213" t="s">
        <v>101</v>
      </c>
      <c r="B16" s="215" t="s">
        <v>3</v>
      </c>
      <c r="C16" s="217" t="s">
        <v>85</v>
      </c>
      <c r="D16" s="219">
        <v>6669400</v>
      </c>
      <c r="E16" s="219">
        <v>589614.84</v>
      </c>
      <c r="F16" s="211">
        <f>D16-E16</f>
        <v>6079785.1600000001</v>
      </c>
    </row>
    <row r="17" spans="1:6" s="3" customFormat="1" ht="11.25" customHeight="1">
      <c r="A17" s="214"/>
      <c r="B17" s="216"/>
      <c r="C17" s="218"/>
      <c r="D17" s="220"/>
      <c r="E17" s="220"/>
      <c r="F17" s="212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3406400</v>
      </c>
      <c r="E18" s="41">
        <v>247585.12</v>
      </c>
      <c r="F18" s="40">
        <f t="shared" si="0"/>
        <v>3158814.88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3406400</v>
      </c>
      <c r="E19" s="42">
        <v>247585.12</v>
      </c>
      <c r="F19" s="40">
        <f t="shared" si="0"/>
        <v>3158814.88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3406400</v>
      </c>
      <c r="E20" s="36">
        <v>247585.12</v>
      </c>
      <c r="F20" s="40">
        <f t="shared" si="0"/>
        <v>3158814.88</v>
      </c>
    </row>
    <row r="21" spans="1:6" s="3" customFormat="1" ht="14.25" customHeight="1">
      <c r="A21" s="29" t="s">
        <v>18</v>
      </c>
      <c r="B21" s="27" t="s">
        <v>3</v>
      </c>
      <c r="C21" s="11" t="s">
        <v>88</v>
      </c>
      <c r="D21" s="38">
        <v>361700</v>
      </c>
      <c r="E21" s="36" t="s">
        <v>74</v>
      </c>
      <c r="F21" s="40">
        <f>D21</f>
        <v>361700</v>
      </c>
    </row>
    <row r="22" spans="1:6" s="3" customFormat="1" ht="15" customHeight="1">
      <c r="A22" s="29" t="s">
        <v>109</v>
      </c>
      <c r="B22" s="46" t="s">
        <v>3</v>
      </c>
      <c r="C22" s="47" t="s">
        <v>108</v>
      </c>
      <c r="D22" s="50">
        <v>361700</v>
      </c>
      <c r="E22" s="36" t="s">
        <v>74</v>
      </c>
      <c r="F22" s="40">
        <f t="shared" ref="F22:F23" si="1">D22</f>
        <v>361700</v>
      </c>
    </row>
    <row r="23" spans="1:6" s="3" customFormat="1" ht="15.75" customHeight="1">
      <c r="A23" s="29" t="s">
        <v>109</v>
      </c>
      <c r="B23" s="46" t="s">
        <v>3</v>
      </c>
      <c r="C23" s="47" t="s">
        <v>110</v>
      </c>
      <c r="D23" s="48">
        <v>361700</v>
      </c>
      <c r="E23" s="36" t="s">
        <v>74</v>
      </c>
      <c r="F23" s="40">
        <f t="shared" si="1"/>
        <v>361700</v>
      </c>
    </row>
    <row r="24" spans="1:6" s="3" customFormat="1" ht="11.25">
      <c r="A24" s="29" t="s">
        <v>19</v>
      </c>
      <c r="B24" s="45" t="s">
        <v>3</v>
      </c>
      <c r="C24" s="35" t="s">
        <v>89</v>
      </c>
      <c r="D24" s="39">
        <v>2899200</v>
      </c>
      <c r="E24" s="36">
        <v>342029.72</v>
      </c>
      <c r="F24" s="40">
        <f t="shared" ref="F24:F26" si="2">D24-E24</f>
        <v>2557170.2800000003</v>
      </c>
    </row>
    <row r="25" spans="1:6" s="3" customFormat="1" ht="11.25">
      <c r="A25" s="29" t="s">
        <v>20</v>
      </c>
      <c r="B25" s="27" t="s">
        <v>3</v>
      </c>
      <c r="C25" s="11" t="s">
        <v>90</v>
      </c>
      <c r="D25" s="38">
        <v>90000</v>
      </c>
      <c r="E25" s="36">
        <v>1047.96</v>
      </c>
      <c r="F25" s="40">
        <f t="shared" si="2"/>
        <v>88952.04</v>
      </c>
    </row>
    <row r="26" spans="1:6" s="3" customFormat="1" ht="45">
      <c r="A26" s="29" t="s">
        <v>131</v>
      </c>
      <c r="B26" s="27" t="s">
        <v>3</v>
      </c>
      <c r="C26" s="11" t="s">
        <v>91</v>
      </c>
      <c r="D26" s="38">
        <v>90000</v>
      </c>
      <c r="E26" s="36">
        <v>1047.96</v>
      </c>
      <c r="F26" s="40">
        <f t="shared" si="2"/>
        <v>88952.04</v>
      </c>
    </row>
    <row r="27" spans="1:6" s="3" customFormat="1" ht="11.25">
      <c r="A27" s="29" t="s">
        <v>21</v>
      </c>
      <c r="B27" s="27" t="s">
        <v>3</v>
      </c>
      <c r="C27" s="11" t="s">
        <v>92</v>
      </c>
      <c r="D27" s="38">
        <v>2809200</v>
      </c>
      <c r="E27" s="36">
        <v>340981.76000000001</v>
      </c>
      <c r="F27" s="40">
        <f t="shared" ref="F27:F31" si="3">D27-E27</f>
        <v>2468218.2400000002</v>
      </c>
    </row>
    <row r="28" spans="1:6" s="3" customFormat="1" ht="11.25">
      <c r="A28" s="29" t="s">
        <v>132</v>
      </c>
      <c r="B28" s="27" t="s">
        <v>3</v>
      </c>
      <c r="C28" s="11" t="s">
        <v>147</v>
      </c>
      <c r="D28" s="38">
        <v>2110000</v>
      </c>
      <c r="E28" s="36">
        <v>339966.34</v>
      </c>
      <c r="F28" s="40">
        <f t="shared" si="3"/>
        <v>1770033.66</v>
      </c>
    </row>
    <row r="29" spans="1:6" s="3" customFormat="1" ht="33.75">
      <c r="A29" s="29" t="s">
        <v>134</v>
      </c>
      <c r="B29" s="27" t="s">
        <v>3</v>
      </c>
      <c r="C29" s="11" t="s">
        <v>133</v>
      </c>
      <c r="D29" s="38">
        <v>2110000</v>
      </c>
      <c r="E29" s="36">
        <v>339966.34</v>
      </c>
      <c r="F29" s="40">
        <f t="shared" si="3"/>
        <v>1770033.66</v>
      </c>
    </row>
    <row r="30" spans="1:6" s="3" customFormat="1" ht="11.25">
      <c r="A30" s="29" t="s">
        <v>136</v>
      </c>
      <c r="B30" s="27" t="s">
        <v>3</v>
      </c>
      <c r="C30" s="11" t="s">
        <v>135</v>
      </c>
      <c r="D30" s="38">
        <v>699200</v>
      </c>
      <c r="E30" s="36">
        <v>1015.42</v>
      </c>
      <c r="F30" s="40">
        <f t="shared" si="3"/>
        <v>698184.58</v>
      </c>
    </row>
    <row r="31" spans="1:6" s="3" customFormat="1" ht="36.75" customHeight="1">
      <c r="A31" s="29" t="s">
        <v>138</v>
      </c>
      <c r="B31" s="27" t="s">
        <v>3</v>
      </c>
      <c r="C31" s="11" t="s">
        <v>137</v>
      </c>
      <c r="D31" s="38">
        <v>699200</v>
      </c>
      <c r="E31" s="36">
        <v>1015.42</v>
      </c>
      <c r="F31" s="40">
        <f t="shared" si="3"/>
        <v>698184.58</v>
      </c>
    </row>
    <row r="32" spans="1:6" s="3" customFormat="1" ht="13.5" customHeight="1">
      <c r="A32" s="29" t="s">
        <v>104</v>
      </c>
      <c r="B32" s="27" t="s">
        <v>3</v>
      </c>
      <c r="C32" s="11" t="s">
        <v>103</v>
      </c>
      <c r="D32" s="38">
        <v>2100</v>
      </c>
      <c r="E32" s="36" t="s">
        <v>74</v>
      </c>
      <c r="F32" s="40">
        <f>D32</f>
        <v>2100</v>
      </c>
    </row>
    <row r="33" spans="1:7" s="3" customFormat="1" ht="36.75" customHeight="1">
      <c r="A33" s="29" t="s">
        <v>396</v>
      </c>
      <c r="B33" s="27" t="s">
        <v>3</v>
      </c>
      <c r="C33" s="11" t="s">
        <v>394</v>
      </c>
      <c r="D33" s="38">
        <v>2100</v>
      </c>
      <c r="E33" s="36" t="s">
        <v>74</v>
      </c>
      <c r="F33" s="40">
        <f t="shared" ref="F33:F34" si="4">D33</f>
        <v>2100</v>
      </c>
    </row>
    <row r="34" spans="1:7" s="3" customFormat="1" ht="50.25" customHeight="1">
      <c r="A34" s="29" t="s">
        <v>397</v>
      </c>
      <c r="B34" s="27" t="s">
        <v>3</v>
      </c>
      <c r="C34" s="11" t="s">
        <v>395</v>
      </c>
      <c r="D34" s="38">
        <v>2100</v>
      </c>
      <c r="E34" s="36" t="s">
        <v>74</v>
      </c>
      <c r="F34" s="40">
        <f t="shared" si="4"/>
        <v>2100</v>
      </c>
    </row>
    <row r="35" spans="1:7" s="3" customFormat="1" ht="15" customHeight="1">
      <c r="A35" s="29" t="s">
        <v>22</v>
      </c>
      <c r="B35" s="27" t="s">
        <v>3</v>
      </c>
      <c r="C35" s="11" t="s">
        <v>93</v>
      </c>
      <c r="D35" s="38">
        <v>8455400</v>
      </c>
      <c r="E35" s="36">
        <v>463691.6</v>
      </c>
      <c r="F35" s="40">
        <f t="shared" ref="F35:F39" si="5">D35-E35</f>
        <v>7991708.4000000004</v>
      </c>
    </row>
    <row r="36" spans="1:7" s="3" customFormat="1" ht="33.75">
      <c r="A36" s="29" t="s">
        <v>23</v>
      </c>
      <c r="B36" s="27" t="s">
        <v>3</v>
      </c>
      <c r="C36" s="11" t="s">
        <v>94</v>
      </c>
      <c r="D36" s="38">
        <v>8455400</v>
      </c>
      <c r="E36" s="36">
        <v>463691.6</v>
      </c>
      <c r="F36" s="40">
        <f t="shared" si="5"/>
        <v>7991708.4000000004</v>
      </c>
    </row>
    <row r="37" spans="1:7" s="3" customFormat="1" ht="22.5">
      <c r="A37" s="29" t="s">
        <v>275</v>
      </c>
      <c r="B37" s="27" t="s">
        <v>3</v>
      </c>
      <c r="C37" s="11" t="s">
        <v>331</v>
      </c>
      <c r="D37" s="38">
        <v>5511500</v>
      </c>
      <c r="E37" s="36">
        <v>460000</v>
      </c>
      <c r="F37" s="40">
        <f t="shared" si="5"/>
        <v>5051500</v>
      </c>
    </row>
    <row r="38" spans="1:7" s="3" customFormat="1" ht="22.5">
      <c r="A38" s="29" t="s">
        <v>24</v>
      </c>
      <c r="B38" s="27" t="s">
        <v>3</v>
      </c>
      <c r="C38" s="11" t="s">
        <v>332</v>
      </c>
      <c r="D38" s="38">
        <v>5511500</v>
      </c>
      <c r="E38" s="36">
        <v>460000</v>
      </c>
      <c r="F38" s="40">
        <f t="shared" si="5"/>
        <v>5051500</v>
      </c>
    </row>
    <row r="39" spans="1:7" s="3" customFormat="1" ht="22.5">
      <c r="A39" s="29" t="s">
        <v>140</v>
      </c>
      <c r="B39" s="27" t="s">
        <v>3</v>
      </c>
      <c r="C39" s="11" t="s">
        <v>333</v>
      </c>
      <c r="D39" s="38">
        <v>5511500</v>
      </c>
      <c r="E39" s="36">
        <v>460000</v>
      </c>
      <c r="F39" s="40">
        <f t="shared" si="5"/>
        <v>5051500</v>
      </c>
    </row>
    <row r="40" spans="1:7" s="3" customFormat="1" ht="22.5">
      <c r="A40" s="29" t="s">
        <v>264</v>
      </c>
      <c r="B40" s="27" t="s">
        <v>3</v>
      </c>
      <c r="C40" s="11" t="s">
        <v>334</v>
      </c>
      <c r="D40" s="38">
        <v>203700</v>
      </c>
      <c r="E40" s="36" t="s">
        <v>74</v>
      </c>
      <c r="F40" s="40">
        <f>D40</f>
        <v>203700</v>
      </c>
    </row>
    <row r="41" spans="1:7" s="3" customFormat="1" ht="36.75" customHeight="1">
      <c r="A41" s="29" t="s">
        <v>99</v>
      </c>
      <c r="B41" s="27" t="s">
        <v>3</v>
      </c>
      <c r="C41" s="11" t="s">
        <v>335</v>
      </c>
      <c r="D41" s="38">
        <v>200</v>
      </c>
      <c r="E41" s="36" t="s">
        <v>74</v>
      </c>
      <c r="F41" s="40">
        <f t="shared" ref="F41:F44" si="6">D41</f>
        <v>200</v>
      </c>
    </row>
    <row r="42" spans="1:7" s="3" customFormat="1" ht="36" customHeight="1">
      <c r="A42" s="29" t="s">
        <v>142</v>
      </c>
      <c r="B42" s="27" t="s">
        <v>3</v>
      </c>
      <c r="C42" s="11" t="s">
        <v>336</v>
      </c>
      <c r="D42" s="38">
        <v>200</v>
      </c>
      <c r="E42" s="36" t="s">
        <v>74</v>
      </c>
      <c r="F42" s="40">
        <f t="shared" si="6"/>
        <v>200</v>
      </c>
    </row>
    <row r="43" spans="1:7" s="3" customFormat="1" ht="33.75">
      <c r="A43" s="29" t="s">
        <v>25</v>
      </c>
      <c r="B43" s="27" t="s">
        <v>3</v>
      </c>
      <c r="C43" s="11" t="s">
        <v>337</v>
      </c>
      <c r="D43" s="38">
        <v>203500</v>
      </c>
      <c r="E43" s="36" t="s">
        <v>74</v>
      </c>
      <c r="F43" s="40">
        <f t="shared" si="6"/>
        <v>203500</v>
      </c>
    </row>
    <row r="44" spans="1:7" s="3" customFormat="1" ht="49.5" customHeight="1">
      <c r="A44" s="29" t="s">
        <v>139</v>
      </c>
      <c r="B44" s="27" t="s">
        <v>3</v>
      </c>
      <c r="C44" s="11" t="s">
        <v>338</v>
      </c>
      <c r="D44" s="38">
        <v>203500</v>
      </c>
      <c r="E44" s="36" t="s">
        <v>74</v>
      </c>
      <c r="F44" s="40">
        <f t="shared" si="6"/>
        <v>203500</v>
      </c>
    </row>
    <row r="45" spans="1:7" s="9" customFormat="1">
      <c r="A45" s="30" t="s">
        <v>26</v>
      </c>
      <c r="B45" s="27" t="s">
        <v>3</v>
      </c>
      <c r="C45" s="10" t="s">
        <v>339</v>
      </c>
      <c r="D45" s="38">
        <v>2740200</v>
      </c>
      <c r="E45" s="36">
        <v>3691.6</v>
      </c>
      <c r="F45" s="40">
        <f>D45-E45</f>
        <v>2736508.4</v>
      </c>
    </row>
    <row r="46" spans="1:7" s="9" customFormat="1" ht="57.75" customHeight="1">
      <c r="A46" s="30" t="s">
        <v>265</v>
      </c>
      <c r="B46" s="27" t="s">
        <v>3</v>
      </c>
      <c r="C46" s="10" t="s">
        <v>340</v>
      </c>
      <c r="D46" s="38">
        <v>740200</v>
      </c>
      <c r="E46" s="36">
        <v>3691.6</v>
      </c>
      <c r="F46" s="40">
        <f>D46-E46</f>
        <v>736508.4</v>
      </c>
      <c r="G46" s="146"/>
    </row>
    <row r="47" spans="1:7" s="9" customFormat="1" ht="74.25" customHeight="1">
      <c r="A47" s="30" t="s">
        <v>266</v>
      </c>
      <c r="B47" s="159" t="s">
        <v>3</v>
      </c>
      <c r="C47" s="154" t="s">
        <v>341</v>
      </c>
      <c r="D47" s="155">
        <v>740200</v>
      </c>
      <c r="E47" s="36">
        <v>3691.6</v>
      </c>
      <c r="F47" s="156">
        <f>D47-E47</f>
        <v>736508.4</v>
      </c>
      <c r="G47" s="146"/>
    </row>
    <row r="48" spans="1:7" s="9" customFormat="1" ht="26.25" customHeight="1">
      <c r="A48" s="30" t="s">
        <v>385</v>
      </c>
      <c r="B48" s="158" t="s">
        <v>3</v>
      </c>
      <c r="C48" s="157" t="s">
        <v>387</v>
      </c>
      <c r="D48" s="152">
        <v>2000000</v>
      </c>
      <c r="E48" s="153" t="s">
        <v>74</v>
      </c>
      <c r="F48" s="156">
        <f>D48</f>
        <v>2000000</v>
      </c>
      <c r="G48" s="146"/>
    </row>
    <row r="49" spans="1:6" s="9" customFormat="1" ht="31.5" customHeight="1" thickBot="1">
      <c r="A49" s="30" t="s">
        <v>386</v>
      </c>
      <c r="B49" s="147" t="s">
        <v>3</v>
      </c>
      <c r="C49" s="151" t="s">
        <v>388</v>
      </c>
      <c r="D49" s="148">
        <v>2000000</v>
      </c>
      <c r="E49" s="149" t="s">
        <v>74</v>
      </c>
      <c r="F49" s="193">
        <f>D49</f>
        <v>2000000</v>
      </c>
    </row>
    <row r="54" spans="1:6">
      <c r="D54" s="4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5"/>
  <sheetViews>
    <sheetView topLeftCell="A181" zoomScale="150" zoomScaleNormal="150" zoomScaleSheetLayoutView="100" workbookViewId="0">
      <selection activeCell="C189" sqref="C189:C190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22" t="s">
        <v>80</v>
      </c>
      <c r="F1" s="222"/>
    </row>
    <row r="2" spans="1:9" ht="21.6" customHeight="1">
      <c r="A2" s="221" t="s">
        <v>27</v>
      </c>
      <c r="B2" s="221"/>
      <c r="C2" s="221"/>
      <c r="D2" s="221"/>
      <c r="E2" s="221"/>
      <c r="F2" s="221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 ht="12">
      <c r="A5" s="164" t="s">
        <v>71</v>
      </c>
      <c r="B5" s="63">
        <v>200</v>
      </c>
      <c r="C5" s="64" t="s">
        <v>15</v>
      </c>
      <c r="D5" s="65">
        <f>D7</f>
        <v>15124800</v>
      </c>
      <c r="E5" s="66">
        <f>E7</f>
        <v>269064.82</v>
      </c>
      <c r="F5" s="67">
        <f>D5-E5</f>
        <v>14855735.18</v>
      </c>
      <c r="G5" s="20"/>
      <c r="H5" s="20"/>
    </row>
    <row r="6" spans="1:9" ht="12">
      <c r="A6" s="182" t="s">
        <v>0</v>
      </c>
      <c r="B6" s="68"/>
      <c r="C6" s="69"/>
      <c r="D6" s="70"/>
      <c r="E6" s="71"/>
      <c r="F6" s="72"/>
      <c r="H6" s="20"/>
    </row>
    <row r="7" spans="1:9" ht="27.75" customHeight="1">
      <c r="A7" s="163" t="s">
        <v>125</v>
      </c>
      <c r="B7" s="73">
        <v>200</v>
      </c>
      <c r="C7" s="186" t="s">
        <v>154</v>
      </c>
      <c r="D7" s="74">
        <f>D8+D71+D80+D95+D110+D160+D176+D152+D168</f>
        <v>15124800</v>
      </c>
      <c r="E7" s="75">
        <f>E8+E110+E160+E168</f>
        <v>269064.82</v>
      </c>
      <c r="F7" s="76">
        <f t="shared" ref="F7:F24" si="0">D7-E7</f>
        <v>14855735.18</v>
      </c>
      <c r="H7" s="20"/>
    </row>
    <row r="8" spans="1:9" ht="18" customHeight="1">
      <c r="A8" s="164" t="s">
        <v>55</v>
      </c>
      <c r="B8" s="73">
        <v>200</v>
      </c>
      <c r="C8" s="187" t="s">
        <v>155</v>
      </c>
      <c r="D8" s="77">
        <f>D9+D31+D37</f>
        <v>4808000</v>
      </c>
      <c r="E8" s="78">
        <f>E9+E37</f>
        <v>74699.12</v>
      </c>
      <c r="F8" s="76">
        <f t="shared" si="0"/>
        <v>4733300.88</v>
      </c>
      <c r="H8" s="21"/>
      <c r="I8" s="20"/>
    </row>
    <row r="9" spans="1:9" ht="64.5" customHeight="1">
      <c r="A9" s="165" t="s">
        <v>56</v>
      </c>
      <c r="B9" s="79">
        <v>200</v>
      </c>
      <c r="C9" s="188" t="s">
        <v>157</v>
      </c>
      <c r="D9" s="83">
        <f>D10+D25</f>
        <v>4710800</v>
      </c>
      <c r="E9" s="84">
        <f>E10</f>
        <v>72065.119999999995</v>
      </c>
      <c r="F9" s="80">
        <f t="shared" si="0"/>
        <v>4638734.88</v>
      </c>
      <c r="H9" s="20"/>
    </row>
    <row r="10" spans="1:9" ht="42" customHeight="1">
      <c r="A10" s="165" t="s">
        <v>159</v>
      </c>
      <c r="B10" s="79">
        <v>200</v>
      </c>
      <c r="C10" s="189" t="s">
        <v>158</v>
      </c>
      <c r="D10" s="83">
        <f>D11</f>
        <v>4710600</v>
      </c>
      <c r="E10" s="84">
        <f>E11</f>
        <v>72065.119999999995</v>
      </c>
      <c r="F10" s="80">
        <f t="shared" si="0"/>
        <v>4638534.88</v>
      </c>
      <c r="H10" s="20"/>
    </row>
    <row r="11" spans="1:9" ht="37.5" customHeight="1">
      <c r="A11" s="165" t="s">
        <v>117</v>
      </c>
      <c r="B11" s="79">
        <v>200</v>
      </c>
      <c r="C11" s="189" t="s">
        <v>160</v>
      </c>
      <c r="D11" s="84">
        <f>D12+D18</f>
        <v>4710600</v>
      </c>
      <c r="E11" s="84">
        <f>E12+E18</f>
        <v>72065.119999999995</v>
      </c>
      <c r="F11" s="80">
        <f t="shared" si="0"/>
        <v>4638534.88</v>
      </c>
      <c r="H11" s="20"/>
    </row>
    <row r="12" spans="1:9" ht="112.5" customHeight="1">
      <c r="A12" s="165" t="s">
        <v>167</v>
      </c>
      <c r="B12" s="79">
        <v>200</v>
      </c>
      <c r="C12" s="189" t="s">
        <v>166</v>
      </c>
      <c r="D12" s="84">
        <f>D13</f>
        <v>4091200</v>
      </c>
      <c r="E12" s="84">
        <f>E14</f>
        <v>40137.800000000003</v>
      </c>
      <c r="F12" s="80">
        <f t="shared" si="0"/>
        <v>4051062.2</v>
      </c>
      <c r="H12" s="20"/>
    </row>
    <row r="13" spans="1:9" ht="75.75" customHeight="1">
      <c r="A13" s="166" t="s">
        <v>318</v>
      </c>
      <c r="B13" s="79">
        <v>200</v>
      </c>
      <c r="C13" s="189" t="s">
        <v>299</v>
      </c>
      <c r="D13" s="84">
        <f>D14</f>
        <v>4091200</v>
      </c>
      <c r="E13" s="84">
        <f>E14</f>
        <v>40137.800000000003</v>
      </c>
      <c r="F13" s="80">
        <f t="shared" si="0"/>
        <v>4051062.2</v>
      </c>
      <c r="H13" s="20"/>
    </row>
    <row r="14" spans="1:9" ht="30" customHeight="1">
      <c r="A14" s="165" t="s">
        <v>246</v>
      </c>
      <c r="B14" s="79">
        <v>200</v>
      </c>
      <c r="C14" s="189" t="s">
        <v>251</v>
      </c>
      <c r="D14" s="84">
        <f>D15+D16+D17</f>
        <v>4091200</v>
      </c>
      <c r="E14" s="84">
        <f>E15</f>
        <v>40137.800000000003</v>
      </c>
      <c r="F14" s="80">
        <f t="shared" si="0"/>
        <v>4051062.2</v>
      </c>
      <c r="H14" s="20"/>
    </row>
    <row r="15" spans="1:9" s="22" customFormat="1" ht="30.75" customHeight="1">
      <c r="A15" s="165" t="s">
        <v>162</v>
      </c>
      <c r="B15" s="79">
        <v>200</v>
      </c>
      <c r="C15" s="189" t="s">
        <v>161</v>
      </c>
      <c r="D15" s="84">
        <v>2963800</v>
      </c>
      <c r="E15" s="84">
        <v>40137.800000000003</v>
      </c>
      <c r="F15" s="80">
        <f t="shared" si="0"/>
        <v>2923662.2</v>
      </c>
      <c r="H15" s="23"/>
    </row>
    <row r="16" spans="1:9" s="22" customFormat="1" ht="41.25" customHeight="1">
      <c r="A16" s="167" t="s">
        <v>111</v>
      </c>
      <c r="B16" s="79">
        <v>200</v>
      </c>
      <c r="C16" s="189" t="s">
        <v>163</v>
      </c>
      <c r="D16" s="83">
        <v>232200</v>
      </c>
      <c r="E16" s="84" t="s">
        <v>74</v>
      </c>
      <c r="F16" s="80">
        <f>D16</f>
        <v>232200</v>
      </c>
      <c r="H16" s="23"/>
    </row>
    <row r="17" spans="1:8" s="22" customFormat="1" ht="52.5" customHeight="1">
      <c r="A17" s="168" t="s">
        <v>156</v>
      </c>
      <c r="B17" s="79">
        <v>200</v>
      </c>
      <c r="C17" s="189" t="s">
        <v>164</v>
      </c>
      <c r="D17" s="83">
        <v>895200</v>
      </c>
      <c r="E17" s="84" t="s">
        <v>74</v>
      </c>
      <c r="F17" s="80">
        <f>D17</f>
        <v>895200</v>
      </c>
      <c r="H17" s="23"/>
    </row>
    <row r="18" spans="1:8" s="22" customFormat="1" ht="99" customHeight="1">
      <c r="A18" s="168" t="s">
        <v>168</v>
      </c>
      <c r="B18" s="79">
        <v>200</v>
      </c>
      <c r="C18" s="189" t="s">
        <v>165</v>
      </c>
      <c r="D18" s="83">
        <f>D22+D19</f>
        <v>619400</v>
      </c>
      <c r="E18" s="83">
        <f>E22</f>
        <v>31927.32</v>
      </c>
      <c r="F18" s="80">
        <f t="shared" si="0"/>
        <v>587472.68000000005</v>
      </c>
      <c r="H18" s="23"/>
    </row>
    <row r="19" spans="1:8" s="22" customFormat="1" ht="81" customHeight="1">
      <c r="A19" s="166" t="s">
        <v>318</v>
      </c>
      <c r="B19" s="79">
        <v>200</v>
      </c>
      <c r="C19" s="189" t="s">
        <v>389</v>
      </c>
      <c r="D19" s="83">
        <f>D20</f>
        <v>2000</v>
      </c>
      <c r="E19" s="84" t="str">
        <f>E20</f>
        <v>-</v>
      </c>
      <c r="F19" s="80">
        <f>D19</f>
        <v>2000</v>
      </c>
      <c r="H19" s="23"/>
    </row>
    <row r="20" spans="1:8" s="22" customFormat="1" ht="29.25" customHeight="1">
      <c r="A20" s="165" t="s">
        <v>246</v>
      </c>
      <c r="B20" s="79">
        <v>200</v>
      </c>
      <c r="C20" s="189" t="s">
        <v>390</v>
      </c>
      <c r="D20" s="83">
        <f>D21</f>
        <v>2000</v>
      </c>
      <c r="E20" s="84" t="str">
        <f>E21</f>
        <v>-</v>
      </c>
      <c r="F20" s="80">
        <f t="shared" ref="F20:F21" si="1">D20</f>
        <v>2000</v>
      </c>
      <c r="H20" s="23"/>
    </row>
    <row r="21" spans="1:8" s="22" customFormat="1" ht="37.5" customHeight="1">
      <c r="A21" s="167" t="s">
        <v>111</v>
      </c>
      <c r="B21" s="79">
        <v>200</v>
      </c>
      <c r="C21" s="189" t="s">
        <v>391</v>
      </c>
      <c r="D21" s="83">
        <v>2000</v>
      </c>
      <c r="E21" s="84" t="s">
        <v>74</v>
      </c>
      <c r="F21" s="80">
        <f t="shared" si="1"/>
        <v>2000</v>
      </c>
      <c r="H21" s="23"/>
    </row>
    <row r="22" spans="1:8" s="22" customFormat="1" ht="42" customHeight="1">
      <c r="A22" s="192" t="s">
        <v>320</v>
      </c>
      <c r="B22" s="79">
        <v>200</v>
      </c>
      <c r="C22" s="189" t="s">
        <v>300</v>
      </c>
      <c r="D22" s="83">
        <f>D23</f>
        <v>617400</v>
      </c>
      <c r="E22" s="84">
        <f>E23</f>
        <v>31927.32</v>
      </c>
      <c r="F22" s="80">
        <f t="shared" si="0"/>
        <v>585472.68000000005</v>
      </c>
      <c r="H22" s="23"/>
    </row>
    <row r="23" spans="1:8" s="22" customFormat="1" ht="36.75" customHeight="1">
      <c r="A23" s="168" t="s">
        <v>247</v>
      </c>
      <c r="B23" s="79">
        <v>200</v>
      </c>
      <c r="C23" s="189" t="s">
        <v>252</v>
      </c>
      <c r="D23" s="83">
        <f>D24</f>
        <v>617400</v>
      </c>
      <c r="E23" s="84">
        <f>E24</f>
        <v>31927.32</v>
      </c>
      <c r="F23" s="80">
        <f t="shared" si="0"/>
        <v>585472.68000000005</v>
      </c>
      <c r="H23" s="23"/>
    </row>
    <row r="24" spans="1:8" s="22" customFormat="1" ht="17.25" customHeight="1">
      <c r="A24" s="169" t="s">
        <v>327</v>
      </c>
      <c r="B24" s="79">
        <v>200</v>
      </c>
      <c r="C24" s="189" t="s">
        <v>169</v>
      </c>
      <c r="D24" s="83">
        <v>617400</v>
      </c>
      <c r="E24" s="84">
        <v>31927.32</v>
      </c>
      <c r="F24" s="80">
        <f t="shared" si="0"/>
        <v>585472.68000000005</v>
      </c>
      <c r="H24" s="23"/>
    </row>
    <row r="25" spans="1:8" s="22" customFormat="1" ht="41.25" customHeight="1">
      <c r="A25" s="170" t="s">
        <v>178</v>
      </c>
      <c r="B25" s="79">
        <v>200</v>
      </c>
      <c r="C25" s="189" t="s">
        <v>170</v>
      </c>
      <c r="D25" s="83">
        <f>D26</f>
        <v>200</v>
      </c>
      <c r="E25" s="84" t="str">
        <f>E26</f>
        <v>-</v>
      </c>
      <c r="F25" s="80">
        <f>D25</f>
        <v>200</v>
      </c>
      <c r="H25" s="23"/>
    </row>
    <row r="26" spans="1:8" ht="16.5" customHeight="1">
      <c r="A26" s="170" t="s">
        <v>174</v>
      </c>
      <c r="B26" s="79">
        <v>200</v>
      </c>
      <c r="C26" s="188" t="s">
        <v>175</v>
      </c>
      <c r="D26" s="83">
        <f>D27</f>
        <v>200</v>
      </c>
      <c r="E26" s="84" t="str">
        <f>E27</f>
        <v>-</v>
      </c>
      <c r="F26" s="80">
        <f>D26</f>
        <v>200</v>
      </c>
      <c r="H26" s="20"/>
    </row>
    <row r="27" spans="1:8" ht="135" customHeight="1">
      <c r="A27" s="169" t="s">
        <v>172</v>
      </c>
      <c r="B27" s="79">
        <v>200</v>
      </c>
      <c r="C27" s="188" t="s">
        <v>171</v>
      </c>
      <c r="D27" s="83">
        <f t="shared" ref="D27:E29" si="2">D28</f>
        <v>200</v>
      </c>
      <c r="E27" s="84" t="str">
        <f t="shared" si="2"/>
        <v>-</v>
      </c>
      <c r="F27" s="80">
        <f>D27</f>
        <v>200</v>
      </c>
      <c r="H27" s="20"/>
    </row>
    <row r="28" spans="1:8" ht="40.5" customHeight="1">
      <c r="A28" s="183" t="s">
        <v>321</v>
      </c>
      <c r="B28" s="79">
        <v>200</v>
      </c>
      <c r="C28" s="188" t="s">
        <v>301</v>
      </c>
      <c r="D28" s="83">
        <f t="shared" si="2"/>
        <v>200</v>
      </c>
      <c r="E28" s="84" t="str">
        <f t="shared" si="2"/>
        <v>-</v>
      </c>
      <c r="F28" s="80">
        <f>D28</f>
        <v>200</v>
      </c>
      <c r="H28" s="20"/>
    </row>
    <row r="29" spans="1:8" ht="37.5" customHeight="1">
      <c r="A29" s="171" t="s">
        <v>247</v>
      </c>
      <c r="B29" s="79">
        <v>200</v>
      </c>
      <c r="C29" s="188" t="s">
        <v>253</v>
      </c>
      <c r="D29" s="83">
        <f t="shared" si="2"/>
        <v>200</v>
      </c>
      <c r="E29" s="84" t="str">
        <f t="shared" si="2"/>
        <v>-</v>
      </c>
      <c r="F29" s="80">
        <f t="shared" ref="F29:F30" si="3">D29</f>
        <v>200</v>
      </c>
      <c r="H29" s="20"/>
    </row>
    <row r="30" spans="1:8" ht="15.75" customHeight="1">
      <c r="A30" s="169" t="s">
        <v>327</v>
      </c>
      <c r="B30" s="79">
        <v>200</v>
      </c>
      <c r="C30" s="188" t="s">
        <v>173</v>
      </c>
      <c r="D30" s="83">
        <v>200</v>
      </c>
      <c r="E30" s="84" t="s">
        <v>74</v>
      </c>
      <c r="F30" s="80">
        <f t="shared" si="3"/>
        <v>200</v>
      </c>
      <c r="H30" s="20"/>
    </row>
    <row r="31" spans="1:8" ht="14.25" customHeight="1">
      <c r="A31" s="170" t="s">
        <v>57</v>
      </c>
      <c r="B31" s="85">
        <v>200</v>
      </c>
      <c r="C31" s="190" t="s">
        <v>176</v>
      </c>
      <c r="D31" s="83">
        <f>D32</f>
        <v>5000</v>
      </c>
      <c r="E31" s="84" t="s">
        <v>74</v>
      </c>
      <c r="F31" s="80">
        <f t="shared" ref="F31:F36" si="4">D31</f>
        <v>5000</v>
      </c>
      <c r="H31" s="20"/>
    </row>
    <row r="32" spans="1:8" ht="37.5" customHeight="1">
      <c r="A32" s="170" t="s">
        <v>178</v>
      </c>
      <c r="B32" s="85">
        <v>200</v>
      </c>
      <c r="C32" s="190" t="s">
        <v>177</v>
      </c>
      <c r="D32" s="83">
        <f>D33</f>
        <v>5000</v>
      </c>
      <c r="E32" s="84" t="str">
        <f>E33</f>
        <v>-</v>
      </c>
      <c r="F32" s="80">
        <f t="shared" si="4"/>
        <v>5000</v>
      </c>
      <c r="H32" s="20"/>
    </row>
    <row r="33" spans="1:8" ht="27" customHeight="1">
      <c r="A33" s="172" t="s">
        <v>126</v>
      </c>
      <c r="B33" s="85">
        <v>200</v>
      </c>
      <c r="C33" s="190" t="s">
        <v>180</v>
      </c>
      <c r="D33" s="83">
        <f>D34</f>
        <v>5000</v>
      </c>
      <c r="E33" s="84" t="s">
        <v>74</v>
      </c>
      <c r="F33" s="80">
        <f>D33</f>
        <v>5000</v>
      </c>
      <c r="H33" s="20"/>
    </row>
    <row r="34" spans="1:8" ht="72" customHeight="1">
      <c r="A34" s="173" t="s">
        <v>112</v>
      </c>
      <c r="B34" s="85">
        <v>200</v>
      </c>
      <c r="C34" s="190" t="s">
        <v>179</v>
      </c>
      <c r="D34" s="83">
        <f>D35</f>
        <v>5000</v>
      </c>
      <c r="E34" s="84" t="str">
        <f>E35</f>
        <v>-</v>
      </c>
      <c r="F34" s="80">
        <f t="shared" si="4"/>
        <v>5000</v>
      </c>
      <c r="H34" s="20"/>
    </row>
    <row r="35" spans="1:8" ht="15.75" customHeight="1">
      <c r="A35" s="174" t="s">
        <v>322</v>
      </c>
      <c r="B35" s="85">
        <v>200</v>
      </c>
      <c r="C35" s="190" t="s">
        <v>302</v>
      </c>
      <c r="D35" s="83">
        <f>D36</f>
        <v>5000</v>
      </c>
      <c r="E35" s="84" t="str">
        <f>E36</f>
        <v>-</v>
      </c>
      <c r="F35" s="80">
        <f t="shared" si="4"/>
        <v>5000</v>
      </c>
      <c r="H35" s="20"/>
    </row>
    <row r="36" spans="1:8" ht="15.75" customHeight="1">
      <c r="A36" s="170" t="s">
        <v>97</v>
      </c>
      <c r="B36" s="85">
        <v>200</v>
      </c>
      <c r="C36" s="190" t="s">
        <v>181</v>
      </c>
      <c r="D36" s="83">
        <v>5000</v>
      </c>
      <c r="E36" s="84" t="s">
        <v>74</v>
      </c>
      <c r="F36" s="80">
        <f t="shared" si="4"/>
        <v>5000</v>
      </c>
      <c r="H36" s="20"/>
    </row>
    <row r="37" spans="1:8" ht="18" customHeight="1">
      <c r="A37" s="170" t="s">
        <v>105</v>
      </c>
      <c r="B37" s="85">
        <v>200</v>
      </c>
      <c r="C37" s="190" t="s">
        <v>182</v>
      </c>
      <c r="D37" s="83">
        <f>D38+D46+D65</f>
        <v>92200</v>
      </c>
      <c r="E37" s="83">
        <f>E38</f>
        <v>2634</v>
      </c>
      <c r="F37" s="80">
        <f>D37-E37</f>
        <v>89566</v>
      </c>
      <c r="H37" s="20"/>
    </row>
    <row r="38" spans="1:8" ht="38.25" customHeight="1">
      <c r="A38" s="165" t="s">
        <v>159</v>
      </c>
      <c r="B38" s="85">
        <v>200</v>
      </c>
      <c r="C38" s="190" t="s">
        <v>183</v>
      </c>
      <c r="D38" s="83">
        <f t="shared" ref="D38:D41" si="5">D39</f>
        <v>20400</v>
      </c>
      <c r="E38" s="84">
        <f>E39</f>
        <v>2634</v>
      </c>
      <c r="F38" s="80">
        <f>D38-E38</f>
        <v>17766</v>
      </c>
      <c r="H38" s="20"/>
    </row>
    <row r="39" spans="1:8" ht="36">
      <c r="A39" s="165" t="s">
        <v>117</v>
      </c>
      <c r="B39" s="85">
        <v>200</v>
      </c>
      <c r="C39" s="190" t="s">
        <v>184</v>
      </c>
      <c r="D39" s="83">
        <f t="shared" si="5"/>
        <v>20400</v>
      </c>
      <c r="E39" s="84">
        <f>E40</f>
        <v>2634</v>
      </c>
      <c r="F39" s="80">
        <f>D39-E39</f>
        <v>17766</v>
      </c>
      <c r="H39" s="20"/>
    </row>
    <row r="40" spans="1:8" ht="77.25" customHeight="1">
      <c r="A40" s="170" t="s">
        <v>113</v>
      </c>
      <c r="B40" s="85">
        <v>200</v>
      </c>
      <c r="C40" s="190" t="s">
        <v>267</v>
      </c>
      <c r="D40" s="83">
        <f t="shared" si="5"/>
        <v>20400</v>
      </c>
      <c r="E40" s="84">
        <f>E41</f>
        <v>2634</v>
      </c>
      <c r="F40" s="80">
        <f>D40-E40</f>
        <v>17766</v>
      </c>
      <c r="H40" s="20"/>
    </row>
    <row r="41" spans="1:8" ht="20.25" customHeight="1">
      <c r="A41" s="175" t="s">
        <v>322</v>
      </c>
      <c r="B41" s="85">
        <v>200</v>
      </c>
      <c r="C41" s="190" t="s">
        <v>303</v>
      </c>
      <c r="D41" s="83">
        <f t="shared" si="5"/>
        <v>20400</v>
      </c>
      <c r="E41" s="84">
        <f>E42</f>
        <v>2634</v>
      </c>
      <c r="F41" s="80">
        <f>D41-E41</f>
        <v>17766</v>
      </c>
      <c r="H41" s="20"/>
    </row>
    <row r="42" spans="1:8" ht="15.75" customHeight="1">
      <c r="A42" s="176" t="s">
        <v>248</v>
      </c>
      <c r="B42" s="85">
        <v>200</v>
      </c>
      <c r="C42" s="190" t="s">
        <v>268</v>
      </c>
      <c r="D42" s="83">
        <f>D43+D44+D45</f>
        <v>20400</v>
      </c>
      <c r="E42" s="84">
        <f>E43+E44</f>
        <v>2634</v>
      </c>
      <c r="F42" s="80">
        <f t="shared" ref="F42" si="6">D42-E42</f>
        <v>17766</v>
      </c>
      <c r="H42" s="20"/>
    </row>
    <row r="43" spans="1:8" ht="26.25" customHeight="1">
      <c r="A43" s="169" t="s">
        <v>127</v>
      </c>
      <c r="B43" s="85">
        <v>200</v>
      </c>
      <c r="C43" s="190" t="s">
        <v>269</v>
      </c>
      <c r="D43" s="83">
        <v>11900</v>
      </c>
      <c r="E43" s="84">
        <v>1771</v>
      </c>
      <c r="F43" s="80">
        <f>D43-E43</f>
        <v>10129</v>
      </c>
      <c r="H43" s="20"/>
    </row>
    <row r="44" spans="1:8" ht="15.75" customHeight="1">
      <c r="A44" s="169" t="s">
        <v>149</v>
      </c>
      <c r="B44" s="85">
        <v>200</v>
      </c>
      <c r="C44" s="190" t="s">
        <v>270</v>
      </c>
      <c r="D44" s="83">
        <v>3500</v>
      </c>
      <c r="E44" s="84">
        <v>863</v>
      </c>
      <c r="F44" s="80">
        <f>D44-E44</f>
        <v>2637</v>
      </c>
      <c r="H44" s="20"/>
    </row>
    <row r="45" spans="1:8" ht="15.75" customHeight="1">
      <c r="A45" s="169" t="s">
        <v>141</v>
      </c>
      <c r="B45" s="85">
        <v>200</v>
      </c>
      <c r="C45" s="190" t="s">
        <v>280</v>
      </c>
      <c r="D45" s="83">
        <v>5000</v>
      </c>
      <c r="E45" s="84" t="s">
        <v>74</v>
      </c>
      <c r="F45" s="80">
        <f>D45</f>
        <v>5000</v>
      </c>
      <c r="H45" s="20"/>
    </row>
    <row r="46" spans="1:8" ht="39" customHeight="1">
      <c r="A46" s="165" t="s">
        <v>186</v>
      </c>
      <c r="B46" s="85">
        <v>200</v>
      </c>
      <c r="C46" s="190" t="s">
        <v>185</v>
      </c>
      <c r="D46" s="83">
        <f>D47+D56</f>
        <v>71300</v>
      </c>
      <c r="E46" s="84" t="str">
        <f>E47</f>
        <v>-</v>
      </c>
      <c r="F46" s="80">
        <f t="shared" ref="F46:F64" si="7">D46</f>
        <v>71300</v>
      </c>
      <c r="H46" s="20"/>
    </row>
    <row r="47" spans="1:8" ht="39" customHeight="1">
      <c r="A47" s="170" t="s">
        <v>187</v>
      </c>
      <c r="B47" s="85">
        <v>200</v>
      </c>
      <c r="C47" s="190" t="s">
        <v>188</v>
      </c>
      <c r="D47" s="83">
        <f>D52+D48</f>
        <v>44500</v>
      </c>
      <c r="E47" s="84" t="str">
        <f>E52</f>
        <v>-</v>
      </c>
      <c r="F47" s="80">
        <f t="shared" si="7"/>
        <v>44500</v>
      </c>
      <c r="H47" s="20"/>
    </row>
    <row r="48" spans="1:8" ht="111.75" customHeight="1">
      <c r="A48" s="169" t="s">
        <v>274</v>
      </c>
      <c r="B48" s="85">
        <v>200</v>
      </c>
      <c r="C48" s="190" t="s">
        <v>271</v>
      </c>
      <c r="D48" s="83">
        <f>D50</f>
        <v>24500</v>
      </c>
      <c r="E48" s="84" t="str">
        <f>E50</f>
        <v>-</v>
      </c>
      <c r="F48" s="80">
        <f t="shared" si="7"/>
        <v>24500</v>
      </c>
      <c r="H48" s="20"/>
    </row>
    <row r="49" spans="1:8" ht="36" customHeight="1">
      <c r="A49" s="169" t="s">
        <v>321</v>
      </c>
      <c r="B49" s="85">
        <v>200</v>
      </c>
      <c r="C49" s="190" t="s">
        <v>324</v>
      </c>
      <c r="D49" s="83">
        <f>D51</f>
        <v>24500</v>
      </c>
      <c r="E49" s="84" t="str">
        <f>E50</f>
        <v>-</v>
      </c>
      <c r="F49" s="80">
        <f t="shared" si="7"/>
        <v>24500</v>
      </c>
      <c r="H49" s="20"/>
    </row>
    <row r="50" spans="1:8" ht="38.25" customHeight="1">
      <c r="A50" s="170" t="s">
        <v>247</v>
      </c>
      <c r="B50" s="85">
        <v>200</v>
      </c>
      <c r="C50" s="190" t="s">
        <v>272</v>
      </c>
      <c r="D50" s="83">
        <f>D51</f>
        <v>24500</v>
      </c>
      <c r="E50" s="84" t="str">
        <f>E51</f>
        <v>-</v>
      </c>
      <c r="F50" s="80">
        <f t="shared" si="7"/>
        <v>24500</v>
      </c>
      <c r="H50" s="20"/>
    </row>
    <row r="51" spans="1:8" ht="14.25" customHeight="1">
      <c r="A51" s="169" t="s">
        <v>327</v>
      </c>
      <c r="B51" s="85">
        <v>200</v>
      </c>
      <c r="C51" s="190" t="s">
        <v>273</v>
      </c>
      <c r="D51" s="83">
        <v>24500</v>
      </c>
      <c r="E51" s="84" t="s">
        <v>74</v>
      </c>
      <c r="F51" s="80">
        <f t="shared" si="7"/>
        <v>24500</v>
      </c>
      <c r="H51" s="20"/>
    </row>
    <row r="52" spans="1:8" ht="98.25" customHeight="1">
      <c r="A52" s="169" t="s">
        <v>191</v>
      </c>
      <c r="B52" s="85">
        <v>200</v>
      </c>
      <c r="C52" s="190" t="s">
        <v>189</v>
      </c>
      <c r="D52" s="83">
        <f t="shared" ref="D52:E54" si="8">D53</f>
        <v>20000</v>
      </c>
      <c r="E52" s="84" t="str">
        <f t="shared" si="8"/>
        <v>-</v>
      </c>
      <c r="F52" s="80">
        <f t="shared" si="7"/>
        <v>20000</v>
      </c>
      <c r="H52" s="20"/>
    </row>
    <row r="53" spans="1:8" ht="15.75" customHeight="1">
      <c r="A53" s="169" t="s">
        <v>323</v>
      </c>
      <c r="B53" s="85">
        <v>200</v>
      </c>
      <c r="C53" s="190" t="s">
        <v>304</v>
      </c>
      <c r="D53" s="83">
        <f t="shared" si="8"/>
        <v>20000</v>
      </c>
      <c r="E53" s="84" t="str">
        <f t="shared" si="8"/>
        <v>-</v>
      </c>
      <c r="F53" s="80">
        <f t="shared" si="7"/>
        <v>20000</v>
      </c>
      <c r="H53" s="20"/>
    </row>
    <row r="54" spans="1:8" ht="19.5" customHeight="1">
      <c r="A54" s="169" t="s">
        <v>248</v>
      </c>
      <c r="B54" s="85">
        <v>200</v>
      </c>
      <c r="C54" s="190" t="s">
        <v>254</v>
      </c>
      <c r="D54" s="83">
        <f t="shared" si="8"/>
        <v>20000</v>
      </c>
      <c r="E54" s="84" t="str">
        <f t="shared" si="8"/>
        <v>-</v>
      </c>
      <c r="F54" s="80">
        <f t="shared" si="7"/>
        <v>20000</v>
      </c>
      <c r="H54" s="20"/>
    </row>
    <row r="55" spans="1:8" ht="15" customHeight="1">
      <c r="A55" s="169" t="s">
        <v>141</v>
      </c>
      <c r="B55" s="85">
        <v>200</v>
      </c>
      <c r="C55" s="190" t="s">
        <v>190</v>
      </c>
      <c r="D55" s="83">
        <v>20000</v>
      </c>
      <c r="E55" s="84" t="s">
        <v>74</v>
      </c>
      <c r="F55" s="80">
        <f t="shared" si="7"/>
        <v>20000</v>
      </c>
      <c r="H55" s="20"/>
    </row>
    <row r="56" spans="1:8" ht="51" customHeight="1">
      <c r="A56" s="165" t="s">
        <v>114</v>
      </c>
      <c r="B56" s="85">
        <v>200</v>
      </c>
      <c r="C56" s="190" t="s">
        <v>192</v>
      </c>
      <c r="D56" s="83">
        <f>D57+D61</f>
        <v>26800</v>
      </c>
      <c r="E56" s="84" t="str">
        <f>E57</f>
        <v>-</v>
      </c>
      <c r="F56" s="80">
        <f t="shared" si="7"/>
        <v>26800</v>
      </c>
      <c r="H56" s="20"/>
    </row>
    <row r="57" spans="1:8" ht="150.75" customHeight="1">
      <c r="A57" s="169" t="s">
        <v>326</v>
      </c>
      <c r="B57" s="85">
        <v>200</v>
      </c>
      <c r="C57" s="190" t="s">
        <v>193</v>
      </c>
      <c r="D57" s="83">
        <f t="shared" ref="D57:E59" si="9">D58</f>
        <v>12400</v>
      </c>
      <c r="E57" s="84" t="str">
        <f>E58</f>
        <v>-</v>
      </c>
      <c r="F57" s="80">
        <f t="shared" si="7"/>
        <v>12400</v>
      </c>
      <c r="H57" s="20"/>
    </row>
    <row r="58" spans="1:8" ht="40.5" customHeight="1">
      <c r="A58" s="165" t="s">
        <v>321</v>
      </c>
      <c r="B58" s="85">
        <v>200</v>
      </c>
      <c r="C58" s="190" t="s">
        <v>305</v>
      </c>
      <c r="D58" s="83">
        <f t="shared" si="9"/>
        <v>12400</v>
      </c>
      <c r="E58" s="84" t="str">
        <f t="shared" si="9"/>
        <v>-</v>
      </c>
      <c r="F58" s="80">
        <f t="shared" si="7"/>
        <v>12400</v>
      </c>
      <c r="H58" s="20"/>
    </row>
    <row r="59" spans="1:8" ht="36.75" customHeight="1">
      <c r="A59" s="170" t="s">
        <v>247</v>
      </c>
      <c r="B59" s="85">
        <v>200</v>
      </c>
      <c r="C59" s="190" t="s">
        <v>255</v>
      </c>
      <c r="D59" s="83">
        <f t="shared" si="9"/>
        <v>12400</v>
      </c>
      <c r="E59" s="84" t="str">
        <f t="shared" si="9"/>
        <v>-</v>
      </c>
      <c r="F59" s="80">
        <f t="shared" si="7"/>
        <v>12400</v>
      </c>
      <c r="H59" s="20"/>
    </row>
    <row r="60" spans="1:8" ht="21" customHeight="1">
      <c r="A60" s="169" t="s">
        <v>327</v>
      </c>
      <c r="B60" s="85">
        <v>200</v>
      </c>
      <c r="C60" s="190" t="s">
        <v>194</v>
      </c>
      <c r="D60" s="83">
        <v>12400</v>
      </c>
      <c r="E60" s="84" t="s">
        <v>74</v>
      </c>
      <c r="F60" s="80">
        <f t="shared" si="7"/>
        <v>12400</v>
      </c>
      <c r="H60" s="20"/>
    </row>
    <row r="61" spans="1:8" ht="119.25" customHeight="1">
      <c r="A61" s="165" t="s">
        <v>329</v>
      </c>
      <c r="B61" s="85">
        <v>200</v>
      </c>
      <c r="C61" s="190" t="s">
        <v>281</v>
      </c>
      <c r="D61" s="83">
        <f t="shared" ref="D61:E63" si="10">D62</f>
        <v>14400</v>
      </c>
      <c r="E61" s="84" t="str">
        <f>E62</f>
        <v>-</v>
      </c>
      <c r="F61" s="80">
        <f t="shared" si="7"/>
        <v>14400</v>
      </c>
      <c r="H61" s="20"/>
    </row>
    <row r="62" spans="1:8" ht="39.75" customHeight="1">
      <c r="A62" s="165" t="s">
        <v>321</v>
      </c>
      <c r="B62" s="85">
        <v>200</v>
      </c>
      <c r="C62" s="190" t="s">
        <v>306</v>
      </c>
      <c r="D62" s="83">
        <f t="shared" si="10"/>
        <v>14400</v>
      </c>
      <c r="E62" s="84" t="str">
        <f>E63</f>
        <v>-</v>
      </c>
      <c r="F62" s="80">
        <f t="shared" si="7"/>
        <v>14400</v>
      </c>
      <c r="H62" s="20"/>
    </row>
    <row r="63" spans="1:8" ht="42" customHeight="1">
      <c r="A63" s="170" t="s">
        <v>247</v>
      </c>
      <c r="B63" s="85">
        <v>200</v>
      </c>
      <c r="C63" s="190" t="s">
        <v>282</v>
      </c>
      <c r="D63" s="83">
        <f t="shared" si="10"/>
        <v>14400</v>
      </c>
      <c r="E63" s="84" t="str">
        <f t="shared" si="10"/>
        <v>-</v>
      </c>
      <c r="F63" s="80">
        <f t="shared" si="7"/>
        <v>14400</v>
      </c>
      <c r="H63" s="20"/>
    </row>
    <row r="64" spans="1:8" ht="20.25" customHeight="1">
      <c r="A64" s="169" t="s">
        <v>327</v>
      </c>
      <c r="B64" s="85">
        <v>200</v>
      </c>
      <c r="C64" s="190" t="s">
        <v>283</v>
      </c>
      <c r="D64" s="83">
        <v>14400</v>
      </c>
      <c r="E64" s="84" t="s">
        <v>74</v>
      </c>
      <c r="F64" s="80">
        <f t="shared" si="7"/>
        <v>14400</v>
      </c>
      <c r="H64" s="20"/>
    </row>
    <row r="65" spans="1:8" ht="87.75" customHeight="1">
      <c r="A65" s="184" t="s">
        <v>359</v>
      </c>
      <c r="B65" s="85">
        <v>200</v>
      </c>
      <c r="C65" s="190" t="s">
        <v>358</v>
      </c>
      <c r="D65" s="83">
        <f t="shared" ref="D65:E69" si="11">D66</f>
        <v>500</v>
      </c>
      <c r="E65" s="84" t="str">
        <f t="shared" si="11"/>
        <v>-</v>
      </c>
      <c r="F65" s="80">
        <f t="shared" ref="F65:F109" si="12">D65</f>
        <v>500</v>
      </c>
      <c r="H65" s="20"/>
    </row>
    <row r="66" spans="1:8" ht="51.75" customHeight="1">
      <c r="A66" s="185" t="s">
        <v>360</v>
      </c>
      <c r="B66" s="85">
        <v>200</v>
      </c>
      <c r="C66" s="190" t="s">
        <v>342</v>
      </c>
      <c r="D66" s="83">
        <f t="shared" si="11"/>
        <v>500</v>
      </c>
      <c r="E66" s="84" t="str">
        <f t="shared" si="11"/>
        <v>-</v>
      </c>
      <c r="F66" s="80">
        <f t="shared" si="12"/>
        <v>500</v>
      </c>
      <c r="H66" s="20"/>
    </row>
    <row r="67" spans="1:8" ht="169.5" customHeight="1">
      <c r="A67" s="169" t="s">
        <v>361</v>
      </c>
      <c r="B67" s="85">
        <v>200</v>
      </c>
      <c r="C67" s="190" t="s">
        <v>343</v>
      </c>
      <c r="D67" s="83">
        <f t="shared" si="11"/>
        <v>500</v>
      </c>
      <c r="E67" s="84" t="str">
        <f t="shared" si="11"/>
        <v>-</v>
      </c>
      <c r="F67" s="80">
        <f t="shared" si="12"/>
        <v>500</v>
      </c>
      <c r="H67" s="20"/>
    </row>
    <row r="68" spans="1:8" ht="37.5" customHeight="1">
      <c r="A68" s="165" t="s">
        <v>321</v>
      </c>
      <c r="B68" s="85">
        <v>200</v>
      </c>
      <c r="C68" s="190" t="s">
        <v>344</v>
      </c>
      <c r="D68" s="83">
        <f t="shared" si="11"/>
        <v>500</v>
      </c>
      <c r="E68" s="84" t="str">
        <f t="shared" si="11"/>
        <v>-</v>
      </c>
      <c r="F68" s="80">
        <f t="shared" si="12"/>
        <v>500</v>
      </c>
      <c r="H68" s="20"/>
    </row>
    <row r="69" spans="1:8" ht="38.25" customHeight="1">
      <c r="A69" s="170" t="s">
        <v>247</v>
      </c>
      <c r="B69" s="85">
        <v>200</v>
      </c>
      <c r="C69" s="190" t="s">
        <v>345</v>
      </c>
      <c r="D69" s="83">
        <f t="shared" si="11"/>
        <v>500</v>
      </c>
      <c r="E69" s="84" t="str">
        <f t="shared" si="11"/>
        <v>-</v>
      </c>
      <c r="F69" s="80">
        <f t="shared" si="12"/>
        <v>500</v>
      </c>
      <c r="H69" s="20"/>
    </row>
    <row r="70" spans="1:8" ht="18.75" customHeight="1">
      <c r="A70" s="169" t="s">
        <v>327</v>
      </c>
      <c r="B70" s="85">
        <v>200</v>
      </c>
      <c r="C70" s="190" t="s">
        <v>346</v>
      </c>
      <c r="D70" s="83">
        <v>500</v>
      </c>
      <c r="E70" s="84" t="s">
        <v>74</v>
      </c>
      <c r="F70" s="80">
        <f t="shared" si="12"/>
        <v>500</v>
      </c>
      <c r="H70" s="20"/>
    </row>
    <row r="71" spans="1:8" ht="15" customHeight="1">
      <c r="A71" s="168" t="s">
        <v>58</v>
      </c>
      <c r="B71" s="81">
        <v>200</v>
      </c>
      <c r="C71" s="191" t="s">
        <v>195</v>
      </c>
      <c r="D71" s="83">
        <f t="shared" ref="D71:E74" si="13">D72</f>
        <v>203500</v>
      </c>
      <c r="E71" s="84" t="str">
        <f>E72</f>
        <v>-</v>
      </c>
      <c r="F71" s="80">
        <f t="shared" si="12"/>
        <v>203500</v>
      </c>
      <c r="H71" s="21"/>
    </row>
    <row r="72" spans="1:8" ht="24">
      <c r="A72" s="165" t="s">
        <v>59</v>
      </c>
      <c r="B72" s="79">
        <v>200</v>
      </c>
      <c r="C72" s="188" t="s">
        <v>196</v>
      </c>
      <c r="D72" s="83">
        <f>D73</f>
        <v>203500</v>
      </c>
      <c r="E72" s="84" t="str">
        <f>E73</f>
        <v>-</v>
      </c>
      <c r="F72" s="80">
        <f t="shared" si="12"/>
        <v>203500</v>
      </c>
      <c r="H72" s="20"/>
    </row>
    <row r="73" spans="1:8" ht="36.75" customHeight="1">
      <c r="A73" s="170" t="s">
        <v>178</v>
      </c>
      <c r="B73" s="79">
        <v>200</v>
      </c>
      <c r="C73" s="189" t="s">
        <v>197</v>
      </c>
      <c r="D73" s="83">
        <f>D74</f>
        <v>203500</v>
      </c>
      <c r="E73" s="84" t="str">
        <f>E74</f>
        <v>-</v>
      </c>
      <c r="F73" s="80">
        <f t="shared" si="12"/>
        <v>203500</v>
      </c>
      <c r="H73" s="20"/>
    </row>
    <row r="74" spans="1:8" ht="18.75" customHeight="1">
      <c r="A74" s="170" t="s">
        <v>174</v>
      </c>
      <c r="B74" s="79">
        <v>200</v>
      </c>
      <c r="C74" s="189" t="s">
        <v>198</v>
      </c>
      <c r="D74" s="84">
        <f t="shared" si="13"/>
        <v>203500</v>
      </c>
      <c r="E74" s="84" t="str">
        <f t="shared" si="13"/>
        <v>-</v>
      </c>
      <c r="F74" s="80">
        <f t="shared" si="12"/>
        <v>203500</v>
      </c>
      <c r="H74" s="20"/>
    </row>
    <row r="75" spans="1:8" ht="84.75" customHeight="1">
      <c r="A75" s="177" t="s">
        <v>250</v>
      </c>
      <c r="B75" s="79">
        <v>200</v>
      </c>
      <c r="C75" s="189" t="s">
        <v>199</v>
      </c>
      <c r="D75" s="84">
        <f>D76</f>
        <v>203500</v>
      </c>
      <c r="E75" s="84" t="str">
        <f>E76</f>
        <v>-</v>
      </c>
      <c r="F75" s="80">
        <f t="shared" si="12"/>
        <v>203500</v>
      </c>
      <c r="H75" s="20"/>
    </row>
    <row r="76" spans="1:8" ht="72.75" customHeight="1">
      <c r="A76" s="177" t="s">
        <v>319</v>
      </c>
      <c r="B76" s="79">
        <v>200</v>
      </c>
      <c r="C76" s="189" t="s">
        <v>307</v>
      </c>
      <c r="D76" s="84">
        <f>D77</f>
        <v>203500</v>
      </c>
      <c r="E76" s="84" t="str">
        <f>E77</f>
        <v>-</v>
      </c>
      <c r="F76" s="80">
        <f t="shared" si="12"/>
        <v>203500</v>
      </c>
      <c r="H76" s="20"/>
    </row>
    <row r="77" spans="1:8" ht="32.25" customHeight="1">
      <c r="A77" s="165" t="s">
        <v>246</v>
      </c>
      <c r="B77" s="79">
        <v>200</v>
      </c>
      <c r="C77" s="189" t="s">
        <v>256</v>
      </c>
      <c r="D77" s="84">
        <f>D78+D79</f>
        <v>203500</v>
      </c>
      <c r="E77" s="84" t="str">
        <f>E78</f>
        <v>-</v>
      </c>
      <c r="F77" s="80">
        <f t="shared" si="12"/>
        <v>203500</v>
      </c>
      <c r="H77" s="20"/>
    </row>
    <row r="78" spans="1:8" ht="24.75" customHeight="1">
      <c r="A78" s="165" t="s">
        <v>153</v>
      </c>
      <c r="B78" s="79">
        <v>200</v>
      </c>
      <c r="C78" s="189" t="s">
        <v>200</v>
      </c>
      <c r="D78" s="84">
        <v>157300</v>
      </c>
      <c r="E78" s="84" t="s">
        <v>74</v>
      </c>
      <c r="F78" s="80">
        <f t="shared" si="12"/>
        <v>157300</v>
      </c>
      <c r="H78" s="20"/>
    </row>
    <row r="79" spans="1:8" ht="55.5" customHeight="1">
      <c r="A79" s="168" t="s">
        <v>156</v>
      </c>
      <c r="B79" s="81">
        <v>200</v>
      </c>
      <c r="C79" s="189" t="s">
        <v>201</v>
      </c>
      <c r="D79" s="84">
        <v>46200</v>
      </c>
      <c r="E79" s="84" t="s">
        <v>74</v>
      </c>
      <c r="F79" s="80">
        <f t="shared" si="12"/>
        <v>46200</v>
      </c>
      <c r="H79" s="20"/>
    </row>
    <row r="80" spans="1:8" ht="27.75" customHeight="1">
      <c r="A80" s="168" t="s">
        <v>60</v>
      </c>
      <c r="B80" s="81">
        <v>200</v>
      </c>
      <c r="C80" s="191" t="s">
        <v>202</v>
      </c>
      <c r="D80" s="83">
        <f>D81+D88</f>
        <v>45100</v>
      </c>
      <c r="E80" s="84" t="str">
        <f>E88</f>
        <v>-</v>
      </c>
      <c r="F80" s="80">
        <f t="shared" si="12"/>
        <v>45100</v>
      </c>
      <c r="H80" s="21"/>
    </row>
    <row r="81" spans="1:8" ht="46.5" customHeight="1">
      <c r="A81" s="165" t="s">
        <v>330</v>
      </c>
      <c r="B81" s="79">
        <v>200</v>
      </c>
      <c r="C81" s="188" t="s">
        <v>203</v>
      </c>
      <c r="D81" s="83">
        <f>D82</f>
        <v>3600</v>
      </c>
      <c r="E81" s="84" t="str">
        <f>E82</f>
        <v>-</v>
      </c>
      <c r="F81" s="80">
        <f t="shared" si="12"/>
        <v>3600</v>
      </c>
      <c r="H81" s="20"/>
    </row>
    <row r="82" spans="1:8" ht="94.5" customHeight="1">
      <c r="A82" s="165" t="s">
        <v>347</v>
      </c>
      <c r="B82" s="79">
        <v>200</v>
      </c>
      <c r="C82" s="188" t="s">
        <v>204</v>
      </c>
      <c r="D82" s="83">
        <f>D83</f>
        <v>3600</v>
      </c>
      <c r="E82" s="84" t="str">
        <f>E83</f>
        <v>-</v>
      </c>
      <c r="F82" s="80">
        <f t="shared" si="12"/>
        <v>3600</v>
      </c>
      <c r="H82" s="20"/>
    </row>
    <row r="83" spans="1:8" ht="28.5" customHeight="1">
      <c r="A83" s="169" t="s">
        <v>349</v>
      </c>
      <c r="B83" s="79">
        <v>200</v>
      </c>
      <c r="C83" s="189" t="s">
        <v>348</v>
      </c>
      <c r="D83" s="83">
        <f t="shared" ref="D83:E86" si="14">D84</f>
        <v>3600</v>
      </c>
      <c r="E83" s="84" t="str">
        <f t="shared" si="14"/>
        <v>-</v>
      </c>
      <c r="F83" s="80">
        <f t="shared" si="12"/>
        <v>3600</v>
      </c>
      <c r="H83" s="20"/>
    </row>
    <row r="84" spans="1:8" ht="132" customHeight="1">
      <c r="A84" s="169" t="s">
        <v>351</v>
      </c>
      <c r="B84" s="79">
        <v>200</v>
      </c>
      <c r="C84" s="189" t="s">
        <v>350</v>
      </c>
      <c r="D84" s="83">
        <f t="shared" si="14"/>
        <v>3600</v>
      </c>
      <c r="E84" s="84" t="str">
        <f t="shared" si="14"/>
        <v>-</v>
      </c>
      <c r="F84" s="80">
        <f t="shared" si="12"/>
        <v>3600</v>
      </c>
      <c r="H84" s="20"/>
    </row>
    <row r="85" spans="1:8" ht="38.25" customHeight="1">
      <c r="A85" s="178" t="s">
        <v>321</v>
      </c>
      <c r="B85" s="79">
        <v>200</v>
      </c>
      <c r="C85" s="189" t="s">
        <v>352</v>
      </c>
      <c r="D85" s="83">
        <f t="shared" si="14"/>
        <v>3600</v>
      </c>
      <c r="E85" s="84" t="str">
        <f t="shared" si="14"/>
        <v>-</v>
      </c>
      <c r="F85" s="80">
        <f t="shared" si="12"/>
        <v>3600</v>
      </c>
      <c r="H85" s="20"/>
    </row>
    <row r="86" spans="1:8" ht="40.5" customHeight="1">
      <c r="A86" s="170" t="s">
        <v>247</v>
      </c>
      <c r="B86" s="79">
        <v>200</v>
      </c>
      <c r="C86" s="189" t="s">
        <v>353</v>
      </c>
      <c r="D86" s="83">
        <f t="shared" si="14"/>
        <v>3600</v>
      </c>
      <c r="E86" s="84" t="str">
        <f t="shared" si="14"/>
        <v>-</v>
      </c>
      <c r="F86" s="80">
        <f t="shared" si="12"/>
        <v>3600</v>
      </c>
      <c r="H86" s="20"/>
    </row>
    <row r="87" spans="1:8" ht="15" customHeight="1">
      <c r="A87" s="169" t="s">
        <v>327</v>
      </c>
      <c r="B87" s="79">
        <v>200</v>
      </c>
      <c r="C87" s="189" t="s">
        <v>354</v>
      </c>
      <c r="D87" s="83">
        <v>3600</v>
      </c>
      <c r="E87" s="84" t="s">
        <v>74</v>
      </c>
      <c r="F87" s="80">
        <f t="shared" si="12"/>
        <v>3600</v>
      </c>
      <c r="H87" s="20"/>
    </row>
    <row r="88" spans="1:8" ht="15" customHeight="1">
      <c r="A88" s="169" t="s">
        <v>356</v>
      </c>
      <c r="B88" s="79">
        <v>200</v>
      </c>
      <c r="C88" s="189" t="s">
        <v>357</v>
      </c>
      <c r="D88" s="83">
        <f>D89</f>
        <v>41500</v>
      </c>
      <c r="E88" s="84" t="str">
        <f>E89</f>
        <v>-</v>
      </c>
      <c r="F88" s="80">
        <f t="shared" si="12"/>
        <v>41500</v>
      </c>
      <c r="H88" s="20"/>
    </row>
    <row r="89" spans="1:8" ht="87.75" customHeight="1">
      <c r="A89" s="170" t="s">
        <v>362</v>
      </c>
      <c r="B89" s="79">
        <v>200</v>
      </c>
      <c r="C89" s="189" t="s">
        <v>355</v>
      </c>
      <c r="D89" s="83">
        <f>D91</f>
        <v>41500</v>
      </c>
      <c r="E89" s="84" t="str">
        <f>E91</f>
        <v>-</v>
      </c>
      <c r="F89" s="80">
        <f t="shared" si="12"/>
        <v>41500</v>
      </c>
      <c r="H89" s="20"/>
    </row>
    <row r="90" spans="1:8" ht="18.75" customHeight="1">
      <c r="A90" s="170" t="s">
        <v>364</v>
      </c>
      <c r="B90" s="79">
        <v>200</v>
      </c>
      <c r="C90" s="189" t="s">
        <v>363</v>
      </c>
      <c r="D90" s="83">
        <f>D91</f>
        <v>41500</v>
      </c>
      <c r="E90" s="84" t="str">
        <f>E91</f>
        <v>-</v>
      </c>
      <c r="F90" s="80">
        <f t="shared" si="12"/>
        <v>41500</v>
      </c>
      <c r="H90" s="20"/>
    </row>
    <row r="91" spans="1:8" ht="138" customHeight="1">
      <c r="A91" s="170" t="s">
        <v>366</v>
      </c>
      <c r="B91" s="79">
        <v>200</v>
      </c>
      <c r="C91" s="189" t="s">
        <v>365</v>
      </c>
      <c r="D91" s="83">
        <f t="shared" ref="D91:E93" si="15">D92</f>
        <v>41500</v>
      </c>
      <c r="E91" s="84" t="str">
        <f>E92</f>
        <v>-</v>
      </c>
      <c r="F91" s="80">
        <f t="shared" si="12"/>
        <v>41500</v>
      </c>
      <c r="H91" s="20"/>
    </row>
    <row r="92" spans="1:8" ht="39" customHeight="1">
      <c r="A92" s="178" t="s">
        <v>321</v>
      </c>
      <c r="B92" s="79">
        <v>200</v>
      </c>
      <c r="C92" s="189" t="s">
        <v>367</v>
      </c>
      <c r="D92" s="83">
        <f t="shared" si="15"/>
        <v>41500</v>
      </c>
      <c r="E92" s="84" t="str">
        <f t="shared" si="15"/>
        <v>-</v>
      </c>
      <c r="F92" s="80">
        <f t="shared" si="12"/>
        <v>41500</v>
      </c>
      <c r="H92" s="20"/>
    </row>
    <row r="93" spans="1:8" ht="39.75" customHeight="1">
      <c r="A93" s="170" t="s">
        <v>247</v>
      </c>
      <c r="B93" s="79">
        <v>200</v>
      </c>
      <c r="C93" s="189" t="s">
        <v>368</v>
      </c>
      <c r="D93" s="83">
        <f t="shared" si="15"/>
        <v>41500</v>
      </c>
      <c r="E93" s="84" t="str">
        <f t="shared" si="15"/>
        <v>-</v>
      </c>
      <c r="F93" s="80">
        <f t="shared" si="12"/>
        <v>41500</v>
      </c>
      <c r="H93" s="20"/>
    </row>
    <row r="94" spans="1:8" ht="15.75" customHeight="1">
      <c r="A94" s="169" t="s">
        <v>327</v>
      </c>
      <c r="B94" s="79">
        <v>200</v>
      </c>
      <c r="C94" s="189" t="s">
        <v>369</v>
      </c>
      <c r="D94" s="83">
        <v>41500</v>
      </c>
      <c r="E94" s="84" t="s">
        <v>74</v>
      </c>
      <c r="F94" s="80">
        <f t="shared" si="12"/>
        <v>41500</v>
      </c>
      <c r="H94" s="20"/>
    </row>
    <row r="95" spans="1:8" ht="18" customHeight="1">
      <c r="A95" s="169" t="s">
        <v>148</v>
      </c>
      <c r="B95" s="79">
        <v>200</v>
      </c>
      <c r="C95" s="189" t="s">
        <v>205</v>
      </c>
      <c r="D95" s="86">
        <f>D96+D103</f>
        <v>609900</v>
      </c>
      <c r="E95" s="87" t="str">
        <f>E96</f>
        <v>-</v>
      </c>
      <c r="F95" s="80">
        <f t="shared" si="12"/>
        <v>609900</v>
      </c>
      <c r="H95" s="20"/>
    </row>
    <row r="96" spans="1:8" ht="16.5" customHeight="1">
      <c r="A96" s="169" t="s">
        <v>100</v>
      </c>
      <c r="B96" s="79">
        <v>200</v>
      </c>
      <c r="C96" s="189" t="s">
        <v>206</v>
      </c>
      <c r="D96" s="83">
        <f>D97</f>
        <v>549400</v>
      </c>
      <c r="E96" s="84" t="str">
        <f>E97</f>
        <v>-</v>
      </c>
      <c r="F96" s="80">
        <f t="shared" si="12"/>
        <v>549400</v>
      </c>
      <c r="H96" s="20"/>
    </row>
    <row r="97" spans="1:8" ht="40.5" customHeight="1">
      <c r="A97" s="165" t="s">
        <v>208</v>
      </c>
      <c r="B97" s="79">
        <v>200</v>
      </c>
      <c r="C97" s="189" t="s">
        <v>207</v>
      </c>
      <c r="D97" s="83">
        <f>D98</f>
        <v>549400</v>
      </c>
      <c r="E97" s="84" t="str">
        <f>E98</f>
        <v>-</v>
      </c>
      <c r="F97" s="80">
        <f t="shared" si="12"/>
        <v>549400</v>
      </c>
      <c r="H97" s="20"/>
    </row>
    <row r="98" spans="1:8" ht="39.75" customHeight="1">
      <c r="A98" s="165" t="s">
        <v>118</v>
      </c>
      <c r="B98" s="79">
        <v>200</v>
      </c>
      <c r="C98" s="189" t="s">
        <v>209</v>
      </c>
      <c r="D98" s="83">
        <f>D99</f>
        <v>549400</v>
      </c>
      <c r="E98" s="84" t="str">
        <f>E99</f>
        <v>-</v>
      </c>
      <c r="F98" s="80">
        <f t="shared" si="12"/>
        <v>549400</v>
      </c>
      <c r="H98" s="20"/>
    </row>
    <row r="99" spans="1:8" ht="112.5" customHeight="1">
      <c r="A99" s="165" t="s">
        <v>392</v>
      </c>
      <c r="B99" s="79">
        <v>200</v>
      </c>
      <c r="C99" s="189" t="s">
        <v>210</v>
      </c>
      <c r="D99" s="83">
        <f t="shared" ref="D99:E101" si="16">D100</f>
        <v>549400</v>
      </c>
      <c r="E99" s="84" t="str">
        <f t="shared" si="16"/>
        <v>-</v>
      </c>
      <c r="F99" s="80">
        <f t="shared" si="12"/>
        <v>549400</v>
      </c>
      <c r="H99" s="20"/>
    </row>
    <row r="100" spans="1:8" ht="42.75" customHeight="1">
      <c r="A100" s="165" t="s">
        <v>321</v>
      </c>
      <c r="B100" s="79">
        <v>200</v>
      </c>
      <c r="C100" s="189" t="s">
        <v>308</v>
      </c>
      <c r="D100" s="83">
        <f t="shared" si="16"/>
        <v>549400</v>
      </c>
      <c r="E100" s="84" t="str">
        <f t="shared" si="16"/>
        <v>-</v>
      </c>
      <c r="F100" s="80">
        <f t="shared" si="12"/>
        <v>549400</v>
      </c>
      <c r="H100" s="20"/>
    </row>
    <row r="101" spans="1:8" ht="35.25" customHeight="1">
      <c r="A101" s="170" t="s">
        <v>247</v>
      </c>
      <c r="B101" s="79">
        <v>201</v>
      </c>
      <c r="C101" s="189" t="s">
        <v>257</v>
      </c>
      <c r="D101" s="83">
        <f t="shared" si="16"/>
        <v>549400</v>
      </c>
      <c r="E101" s="84" t="str">
        <f t="shared" si="16"/>
        <v>-</v>
      </c>
      <c r="F101" s="80">
        <f t="shared" si="12"/>
        <v>549400</v>
      </c>
      <c r="H101" s="20"/>
    </row>
    <row r="102" spans="1:8" ht="17.25" customHeight="1">
      <c r="A102" s="169" t="s">
        <v>327</v>
      </c>
      <c r="B102" s="79">
        <v>200</v>
      </c>
      <c r="C102" s="189" t="s">
        <v>211</v>
      </c>
      <c r="D102" s="83">
        <v>549400</v>
      </c>
      <c r="E102" s="84" t="s">
        <v>74</v>
      </c>
      <c r="F102" s="80">
        <f t="shared" si="12"/>
        <v>549400</v>
      </c>
      <c r="H102" s="20"/>
    </row>
    <row r="103" spans="1:8" ht="24.75" customHeight="1">
      <c r="A103" s="169" t="s">
        <v>383</v>
      </c>
      <c r="B103" s="79">
        <v>200</v>
      </c>
      <c r="C103" s="189" t="s">
        <v>376</v>
      </c>
      <c r="D103" s="83">
        <f t="shared" ref="D103:E108" si="17">D104</f>
        <v>60500</v>
      </c>
      <c r="E103" s="84" t="str">
        <f>E104</f>
        <v>-</v>
      </c>
      <c r="F103" s="80">
        <f t="shared" si="12"/>
        <v>60500</v>
      </c>
      <c r="H103" s="20"/>
    </row>
    <row r="104" spans="1:8" ht="37.5" customHeight="1">
      <c r="A104" s="170" t="s">
        <v>178</v>
      </c>
      <c r="B104" s="79">
        <v>200</v>
      </c>
      <c r="C104" s="189" t="s">
        <v>377</v>
      </c>
      <c r="D104" s="83">
        <f t="shared" si="17"/>
        <v>60500</v>
      </c>
      <c r="E104" s="84" t="str">
        <f t="shared" si="17"/>
        <v>-</v>
      </c>
      <c r="F104" s="80">
        <f t="shared" si="12"/>
        <v>60500</v>
      </c>
      <c r="H104" s="20"/>
    </row>
    <row r="105" spans="1:8" ht="16.5" customHeight="1">
      <c r="A105" s="170" t="s">
        <v>174</v>
      </c>
      <c r="B105" s="79">
        <v>200</v>
      </c>
      <c r="C105" s="189" t="s">
        <v>378</v>
      </c>
      <c r="D105" s="83">
        <f t="shared" si="17"/>
        <v>60500</v>
      </c>
      <c r="E105" s="84" t="str">
        <f t="shared" si="17"/>
        <v>-</v>
      </c>
      <c r="F105" s="80">
        <f t="shared" si="12"/>
        <v>60500</v>
      </c>
      <c r="H105" s="20"/>
    </row>
    <row r="106" spans="1:8" ht="97.5" customHeight="1">
      <c r="A106" s="169" t="s">
        <v>384</v>
      </c>
      <c r="B106" s="79">
        <v>200</v>
      </c>
      <c r="C106" s="189" t="s">
        <v>379</v>
      </c>
      <c r="D106" s="83">
        <f t="shared" si="17"/>
        <v>60500</v>
      </c>
      <c r="E106" s="84" t="str">
        <f t="shared" si="17"/>
        <v>-</v>
      </c>
      <c r="F106" s="80">
        <f t="shared" si="12"/>
        <v>60500</v>
      </c>
      <c r="H106" s="20"/>
    </row>
    <row r="107" spans="1:8" ht="35.25" customHeight="1">
      <c r="A107" s="185" t="s">
        <v>321</v>
      </c>
      <c r="B107" s="79">
        <v>200</v>
      </c>
      <c r="C107" s="189" t="s">
        <v>380</v>
      </c>
      <c r="D107" s="83">
        <f t="shared" si="17"/>
        <v>60500</v>
      </c>
      <c r="E107" s="84" t="str">
        <f t="shared" si="17"/>
        <v>-</v>
      </c>
      <c r="F107" s="80">
        <f t="shared" si="12"/>
        <v>60500</v>
      </c>
      <c r="H107" s="20"/>
    </row>
    <row r="108" spans="1:8" ht="36.75" customHeight="1">
      <c r="A108" s="170" t="s">
        <v>247</v>
      </c>
      <c r="B108" s="79">
        <v>200</v>
      </c>
      <c r="C108" s="189" t="s">
        <v>381</v>
      </c>
      <c r="D108" s="83">
        <f t="shared" si="17"/>
        <v>60500</v>
      </c>
      <c r="E108" s="84" t="str">
        <f t="shared" si="17"/>
        <v>-</v>
      </c>
      <c r="F108" s="80">
        <f t="shared" si="12"/>
        <v>60500</v>
      </c>
      <c r="H108" s="20"/>
    </row>
    <row r="109" spans="1:8" ht="16.5" customHeight="1">
      <c r="A109" s="169" t="s">
        <v>327</v>
      </c>
      <c r="B109" s="79">
        <v>200</v>
      </c>
      <c r="C109" s="189" t="s">
        <v>382</v>
      </c>
      <c r="D109" s="83">
        <v>60500</v>
      </c>
      <c r="E109" s="84" t="s">
        <v>74</v>
      </c>
      <c r="F109" s="80">
        <f t="shared" si="12"/>
        <v>60500</v>
      </c>
      <c r="H109" s="20"/>
    </row>
    <row r="110" spans="1:8" ht="18.75" customHeight="1">
      <c r="A110" s="168" t="s">
        <v>61</v>
      </c>
      <c r="B110" s="81">
        <v>200</v>
      </c>
      <c r="C110" s="191" t="s">
        <v>212</v>
      </c>
      <c r="D110" s="83">
        <f>D111+D122+D133</f>
        <v>4233700</v>
      </c>
      <c r="E110" s="84">
        <f>E133+E122</f>
        <v>45713.69</v>
      </c>
      <c r="F110" s="80">
        <f t="shared" ref="F110:F123" si="18">D110-E110</f>
        <v>4187986.31</v>
      </c>
      <c r="H110" s="21"/>
    </row>
    <row r="111" spans="1:8" ht="15.75" customHeight="1">
      <c r="A111" s="168" t="s">
        <v>119</v>
      </c>
      <c r="B111" s="81">
        <v>200</v>
      </c>
      <c r="C111" s="191" t="s">
        <v>213</v>
      </c>
      <c r="D111" s="83">
        <f>D112</f>
        <v>745800</v>
      </c>
      <c r="E111" s="84" t="str">
        <f>E112</f>
        <v>-</v>
      </c>
      <c r="F111" s="80">
        <f>D111</f>
        <v>745800</v>
      </c>
      <c r="H111" s="21"/>
    </row>
    <row r="112" spans="1:8" ht="50.25" customHeight="1">
      <c r="A112" s="165" t="s">
        <v>215</v>
      </c>
      <c r="B112" s="81">
        <v>200</v>
      </c>
      <c r="C112" s="191" t="s">
        <v>214</v>
      </c>
      <c r="D112" s="83">
        <f>D113</f>
        <v>745800</v>
      </c>
      <c r="E112" s="84" t="str">
        <f>E113</f>
        <v>-</v>
      </c>
      <c r="F112" s="80">
        <f t="shared" ref="F112:F121" si="19">D112</f>
        <v>745800</v>
      </c>
      <c r="H112" s="21"/>
    </row>
    <row r="113" spans="1:8" ht="38.25" customHeight="1">
      <c r="A113" s="165" t="s">
        <v>120</v>
      </c>
      <c r="B113" s="81">
        <v>200</v>
      </c>
      <c r="C113" s="191" t="s">
        <v>216</v>
      </c>
      <c r="D113" s="83">
        <f>D114+D118</f>
        <v>745800</v>
      </c>
      <c r="E113" s="84" t="str">
        <f>E114</f>
        <v>-</v>
      </c>
      <c r="F113" s="80">
        <f t="shared" si="19"/>
        <v>745800</v>
      </c>
      <c r="H113" s="21"/>
    </row>
    <row r="114" spans="1:8" ht="121.5" customHeight="1">
      <c r="A114" s="168" t="s">
        <v>129</v>
      </c>
      <c r="B114" s="81">
        <v>200</v>
      </c>
      <c r="C114" s="191" t="s">
        <v>217</v>
      </c>
      <c r="D114" s="83">
        <f t="shared" ref="D114:D116" si="20">D115</f>
        <v>147000</v>
      </c>
      <c r="E114" s="84" t="str">
        <f>E115</f>
        <v>-</v>
      </c>
      <c r="F114" s="80">
        <f t="shared" si="19"/>
        <v>147000</v>
      </c>
      <c r="H114" s="21"/>
    </row>
    <row r="115" spans="1:8" ht="40.5" customHeight="1">
      <c r="A115" s="168" t="s">
        <v>321</v>
      </c>
      <c r="B115" s="81">
        <v>200</v>
      </c>
      <c r="C115" s="191" t="s">
        <v>309</v>
      </c>
      <c r="D115" s="83">
        <f t="shared" si="20"/>
        <v>147000</v>
      </c>
      <c r="E115" s="84" t="str">
        <f>E116</f>
        <v>-</v>
      </c>
      <c r="F115" s="80">
        <f t="shared" si="19"/>
        <v>147000</v>
      </c>
      <c r="H115" s="21"/>
    </row>
    <row r="116" spans="1:8" ht="39.75" customHeight="1">
      <c r="A116" s="170" t="s">
        <v>247</v>
      </c>
      <c r="B116" s="81">
        <v>200</v>
      </c>
      <c r="C116" s="191" t="s">
        <v>258</v>
      </c>
      <c r="D116" s="83">
        <f t="shared" si="20"/>
        <v>147000</v>
      </c>
      <c r="E116" s="84" t="str">
        <f>E117</f>
        <v>-</v>
      </c>
      <c r="F116" s="80">
        <f t="shared" si="19"/>
        <v>147000</v>
      </c>
      <c r="H116" s="21"/>
    </row>
    <row r="117" spans="1:8" ht="16.5" customHeight="1">
      <c r="A117" s="169" t="s">
        <v>327</v>
      </c>
      <c r="B117" s="81">
        <v>200</v>
      </c>
      <c r="C117" s="191" t="s">
        <v>218</v>
      </c>
      <c r="D117" s="83">
        <v>147000</v>
      </c>
      <c r="E117" s="84" t="s">
        <v>74</v>
      </c>
      <c r="F117" s="80">
        <f t="shared" si="19"/>
        <v>147000</v>
      </c>
      <c r="H117" s="21"/>
    </row>
    <row r="118" spans="1:8" ht="105" customHeight="1">
      <c r="A118" s="169" t="s">
        <v>245</v>
      </c>
      <c r="B118" s="81">
        <v>200</v>
      </c>
      <c r="C118" s="191" t="s">
        <v>243</v>
      </c>
      <c r="D118" s="83">
        <f t="shared" ref="D118:E120" si="21">D119</f>
        <v>598800</v>
      </c>
      <c r="E118" s="84" t="str">
        <f>E119</f>
        <v>-</v>
      </c>
      <c r="F118" s="80">
        <f t="shared" si="19"/>
        <v>598800</v>
      </c>
      <c r="H118" s="21"/>
    </row>
    <row r="119" spans="1:8" ht="36.75" customHeight="1">
      <c r="A119" s="185" t="s">
        <v>321</v>
      </c>
      <c r="B119" s="81">
        <v>200</v>
      </c>
      <c r="C119" s="191" t="s">
        <v>310</v>
      </c>
      <c r="D119" s="83">
        <f t="shared" si="21"/>
        <v>598800</v>
      </c>
      <c r="E119" s="84" t="str">
        <f t="shared" si="21"/>
        <v>-</v>
      </c>
      <c r="F119" s="80">
        <f t="shared" si="19"/>
        <v>598800</v>
      </c>
      <c r="H119" s="21"/>
    </row>
    <row r="120" spans="1:8" ht="36">
      <c r="A120" s="170" t="s">
        <v>247</v>
      </c>
      <c r="B120" s="81">
        <v>200</v>
      </c>
      <c r="C120" s="191" t="s">
        <v>259</v>
      </c>
      <c r="D120" s="83">
        <f t="shared" si="21"/>
        <v>598800</v>
      </c>
      <c r="E120" s="84" t="str">
        <f t="shared" si="21"/>
        <v>-</v>
      </c>
      <c r="F120" s="80">
        <f t="shared" si="19"/>
        <v>598800</v>
      </c>
      <c r="H120" s="21"/>
    </row>
    <row r="121" spans="1:8" ht="15" customHeight="1">
      <c r="A121" s="169" t="s">
        <v>327</v>
      </c>
      <c r="B121" s="81">
        <v>200</v>
      </c>
      <c r="C121" s="191" t="s">
        <v>244</v>
      </c>
      <c r="D121" s="83">
        <v>598800</v>
      </c>
      <c r="E121" s="84" t="s">
        <v>74</v>
      </c>
      <c r="F121" s="80">
        <f t="shared" si="19"/>
        <v>598800</v>
      </c>
      <c r="H121" s="21"/>
    </row>
    <row r="122" spans="1:8" ht="12">
      <c r="A122" s="165" t="s">
        <v>62</v>
      </c>
      <c r="B122" s="79">
        <v>200</v>
      </c>
      <c r="C122" s="188" t="s">
        <v>219</v>
      </c>
      <c r="D122" s="83">
        <f>D123</f>
        <v>261200</v>
      </c>
      <c r="E122" s="84">
        <f>E123</f>
        <v>850.76</v>
      </c>
      <c r="F122" s="80">
        <f t="shared" si="18"/>
        <v>260349.24</v>
      </c>
      <c r="G122" s="20"/>
      <c r="H122" s="20"/>
    </row>
    <row r="123" spans="1:8" ht="49.5" customHeight="1">
      <c r="A123" s="165" t="s">
        <v>215</v>
      </c>
      <c r="B123" s="79">
        <v>200</v>
      </c>
      <c r="C123" s="188" t="s">
        <v>220</v>
      </c>
      <c r="D123" s="83">
        <f>D124</f>
        <v>261200</v>
      </c>
      <c r="E123" s="84">
        <f>E124</f>
        <v>850.76</v>
      </c>
      <c r="F123" s="80">
        <f t="shared" si="18"/>
        <v>260349.24</v>
      </c>
      <c r="G123" s="20"/>
      <c r="H123" s="20"/>
    </row>
    <row r="124" spans="1:8" ht="37.5" customHeight="1">
      <c r="A124" s="165" t="s">
        <v>120</v>
      </c>
      <c r="B124" s="79">
        <v>200</v>
      </c>
      <c r="C124" s="188" t="s">
        <v>221</v>
      </c>
      <c r="D124" s="83">
        <f>D129+D125</f>
        <v>261200</v>
      </c>
      <c r="E124" s="84">
        <f>E129</f>
        <v>850.76</v>
      </c>
      <c r="F124" s="80">
        <f t="shared" ref="F124:F139" si="22">D124-E124</f>
        <v>260349.24</v>
      </c>
      <c r="G124" s="20"/>
      <c r="H124" s="20"/>
    </row>
    <row r="125" spans="1:8" ht="97.5" customHeight="1">
      <c r="A125" s="165" t="s">
        <v>287</v>
      </c>
      <c r="B125" s="79">
        <v>200</v>
      </c>
      <c r="C125" s="188" t="s">
        <v>284</v>
      </c>
      <c r="D125" s="83">
        <f t="shared" ref="D125:E127" si="23">D126</f>
        <v>152800</v>
      </c>
      <c r="E125" s="84" t="str">
        <f t="shared" si="23"/>
        <v>-</v>
      </c>
      <c r="F125" s="80">
        <f>D125</f>
        <v>152800</v>
      </c>
      <c r="G125" s="20"/>
      <c r="H125" s="20"/>
    </row>
    <row r="126" spans="1:8" ht="37.5" customHeight="1">
      <c r="A126" s="185" t="s">
        <v>321</v>
      </c>
      <c r="B126" s="79">
        <v>200</v>
      </c>
      <c r="C126" s="188" t="s">
        <v>311</v>
      </c>
      <c r="D126" s="83">
        <f t="shared" si="23"/>
        <v>152800</v>
      </c>
      <c r="E126" s="84" t="str">
        <f t="shared" si="23"/>
        <v>-</v>
      </c>
      <c r="F126" s="80">
        <f t="shared" ref="F126:F128" si="24">D126</f>
        <v>152800</v>
      </c>
      <c r="G126" s="20"/>
      <c r="H126" s="20"/>
    </row>
    <row r="127" spans="1:8" ht="36">
      <c r="A127" s="170" t="s">
        <v>247</v>
      </c>
      <c r="B127" s="79">
        <v>200</v>
      </c>
      <c r="C127" s="188" t="s">
        <v>285</v>
      </c>
      <c r="D127" s="83">
        <f t="shared" si="23"/>
        <v>152800</v>
      </c>
      <c r="E127" s="84" t="str">
        <f t="shared" si="23"/>
        <v>-</v>
      </c>
      <c r="F127" s="80">
        <f t="shared" si="24"/>
        <v>152800</v>
      </c>
      <c r="G127" s="20"/>
      <c r="H127" s="20"/>
    </row>
    <row r="128" spans="1:8" ht="16.5" customHeight="1">
      <c r="A128" s="169" t="s">
        <v>327</v>
      </c>
      <c r="B128" s="79">
        <v>200</v>
      </c>
      <c r="C128" s="188" t="s">
        <v>286</v>
      </c>
      <c r="D128" s="83">
        <v>152800</v>
      </c>
      <c r="E128" s="84" t="s">
        <v>74</v>
      </c>
      <c r="F128" s="80">
        <f t="shared" si="24"/>
        <v>152800</v>
      </c>
      <c r="G128" s="20"/>
      <c r="H128" s="20"/>
    </row>
    <row r="129" spans="1:8" ht="95.25" customHeight="1">
      <c r="A129" s="165" t="s">
        <v>279</v>
      </c>
      <c r="B129" s="79">
        <v>200</v>
      </c>
      <c r="C129" s="188" t="s">
        <v>276</v>
      </c>
      <c r="D129" s="83">
        <f>D130</f>
        <v>108400</v>
      </c>
      <c r="E129" s="84">
        <f>E131</f>
        <v>850.76</v>
      </c>
      <c r="F129" s="80">
        <f t="shared" si="22"/>
        <v>107549.24</v>
      </c>
      <c r="G129" s="20"/>
      <c r="H129" s="20"/>
    </row>
    <row r="130" spans="1:8" ht="39.75" customHeight="1">
      <c r="A130" s="185" t="s">
        <v>321</v>
      </c>
      <c r="B130" s="79">
        <v>200</v>
      </c>
      <c r="C130" s="188" t="s">
        <v>312</v>
      </c>
      <c r="D130" s="83">
        <f>D131</f>
        <v>108400</v>
      </c>
      <c r="E130" s="84">
        <f>E131</f>
        <v>850.76</v>
      </c>
      <c r="F130" s="80">
        <f t="shared" si="22"/>
        <v>107549.24</v>
      </c>
      <c r="G130" s="20"/>
      <c r="H130" s="20"/>
    </row>
    <row r="131" spans="1:8" ht="36">
      <c r="A131" s="170" t="s">
        <v>247</v>
      </c>
      <c r="B131" s="79">
        <v>200</v>
      </c>
      <c r="C131" s="188" t="s">
        <v>277</v>
      </c>
      <c r="D131" s="83">
        <f>D132</f>
        <v>108400</v>
      </c>
      <c r="E131" s="84">
        <f>E132</f>
        <v>850.76</v>
      </c>
      <c r="F131" s="80">
        <f t="shared" si="22"/>
        <v>107549.24</v>
      </c>
      <c r="G131" s="20"/>
      <c r="H131" s="20"/>
    </row>
    <row r="132" spans="1:8" ht="17.25" customHeight="1">
      <c r="A132" s="169" t="s">
        <v>327</v>
      </c>
      <c r="B132" s="79">
        <v>200</v>
      </c>
      <c r="C132" s="188" t="s">
        <v>278</v>
      </c>
      <c r="D132" s="83">
        <v>108400</v>
      </c>
      <c r="E132" s="84">
        <v>850.76</v>
      </c>
      <c r="F132" s="80">
        <f t="shared" si="22"/>
        <v>107549.24</v>
      </c>
      <c r="G132" s="20"/>
      <c r="H132" s="20"/>
    </row>
    <row r="133" spans="1:8" ht="14.25" customHeight="1">
      <c r="A133" s="165" t="s">
        <v>63</v>
      </c>
      <c r="B133" s="79">
        <v>200</v>
      </c>
      <c r="C133" s="188" t="s">
        <v>223</v>
      </c>
      <c r="D133" s="83">
        <f>D134</f>
        <v>3226700</v>
      </c>
      <c r="E133" s="84">
        <f>E134</f>
        <v>44862.93</v>
      </c>
      <c r="F133" s="80">
        <f t="shared" si="22"/>
        <v>3181837.07</v>
      </c>
      <c r="H133" s="20"/>
    </row>
    <row r="134" spans="1:8" ht="48" customHeight="1">
      <c r="A134" s="165" t="s">
        <v>215</v>
      </c>
      <c r="B134" s="79">
        <v>200</v>
      </c>
      <c r="C134" s="188" t="s">
        <v>222</v>
      </c>
      <c r="D134" s="83">
        <f>D135</f>
        <v>3226700</v>
      </c>
      <c r="E134" s="84">
        <f>E135</f>
        <v>44862.93</v>
      </c>
      <c r="F134" s="80">
        <f t="shared" si="22"/>
        <v>3181837.07</v>
      </c>
      <c r="H134" s="20"/>
    </row>
    <row r="135" spans="1:8" ht="30" customHeight="1">
      <c r="A135" s="165" t="s">
        <v>121</v>
      </c>
      <c r="B135" s="79">
        <v>200</v>
      </c>
      <c r="C135" s="188" t="s">
        <v>224</v>
      </c>
      <c r="D135" s="83">
        <f>D136+D140+D144+D148</f>
        <v>3226700</v>
      </c>
      <c r="E135" s="84">
        <f>E136</f>
        <v>44862.93</v>
      </c>
      <c r="F135" s="80">
        <f t="shared" si="22"/>
        <v>3181837.07</v>
      </c>
      <c r="H135" s="20"/>
    </row>
    <row r="136" spans="1:8" ht="114.75" customHeight="1">
      <c r="A136" s="165" t="s">
        <v>115</v>
      </c>
      <c r="B136" s="79">
        <v>200</v>
      </c>
      <c r="C136" s="188" t="s">
        <v>225</v>
      </c>
      <c r="D136" s="83">
        <f t="shared" ref="D136:E138" si="25">D137</f>
        <v>550100</v>
      </c>
      <c r="E136" s="84">
        <f t="shared" si="25"/>
        <v>44862.93</v>
      </c>
      <c r="F136" s="80">
        <f t="shared" si="22"/>
        <v>505237.07</v>
      </c>
      <c r="H136" s="20"/>
    </row>
    <row r="137" spans="1:8" ht="39.75" customHeight="1">
      <c r="A137" s="185" t="s">
        <v>321</v>
      </c>
      <c r="B137" s="79">
        <v>200</v>
      </c>
      <c r="C137" s="188" t="s">
        <v>313</v>
      </c>
      <c r="D137" s="83">
        <f t="shared" si="25"/>
        <v>550100</v>
      </c>
      <c r="E137" s="84">
        <f t="shared" si="25"/>
        <v>44862.93</v>
      </c>
      <c r="F137" s="80">
        <f t="shared" si="22"/>
        <v>505237.07</v>
      </c>
      <c r="H137" s="20"/>
    </row>
    <row r="138" spans="1:8" ht="36">
      <c r="A138" s="170" t="s">
        <v>247</v>
      </c>
      <c r="B138" s="79">
        <v>200</v>
      </c>
      <c r="C138" s="188" t="s">
        <v>260</v>
      </c>
      <c r="D138" s="83">
        <f t="shared" si="25"/>
        <v>550100</v>
      </c>
      <c r="E138" s="84">
        <f t="shared" si="25"/>
        <v>44862.93</v>
      </c>
      <c r="F138" s="80">
        <f t="shared" si="22"/>
        <v>505237.07</v>
      </c>
      <c r="H138" s="20"/>
    </row>
    <row r="139" spans="1:8" ht="17.25" customHeight="1">
      <c r="A139" s="169" t="s">
        <v>327</v>
      </c>
      <c r="B139" s="79">
        <v>200</v>
      </c>
      <c r="C139" s="188" t="s">
        <v>226</v>
      </c>
      <c r="D139" s="83">
        <v>550100</v>
      </c>
      <c r="E139" s="84">
        <v>44862.93</v>
      </c>
      <c r="F139" s="80">
        <f t="shared" si="22"/>
        <v>505237.07</v>
      </c>
      <c r="H139" s="20"/>
    </row>
    <row r="140" spans="1:8" ht="136.5" customHeight="1">
      <c r="A140" s="169" t="s">
        <v>124</v>
      </c>
      <c r="B140" s="79">
        <v>200</v>
      </c>
      <c r="C140" s="188" t="s">
        <v>227</v>
      </c>
      <c r="D140" s="83">
        <f t="shared" ref="D140:E142" si="26">D141</f>
        <v>160000</v>
      </c>
      <c r="E140" s="84" t="str">
        <f>E141</f>
        <v>-</v>
      </c>
      <c r="F140" s="80">
        <f>D140</f>
        <v>160000</v>
      </c>
      <c r="H140" s="20"/>
    </row>
    <row r="141" spans="1:8" ht="39.75" customHeight="1">
      <c r="A141" s="185" t="s">
        <v>321</v>
      </c>
      <c r="B141" s="79">
        <v>200</v>
      </c>
      <c r="C141" s="188" t="s">
        <v>314</v>
      </c>
      <c r="D141" s="83">
        <f t="shared" si="26"/>
        <v>160000</v>
      </c>
      <c r="E141" s="84" t="str">
        <f t="shared" si="26"/>
        <v>-</v>
      </c>
      <c r="F141" s="80">
        <f t="shared" ref="F141:F159" si="27">D141</f>
        <v>160000</v>
      </c>
      <c r="H141" s="20"/>
    </row>
    <row r="142" spans="1:8" ht="36.75" customHeight="1">
      <c r="A142" s="170" t="s">
        <v>247</v>
      </c>
      <c r="B142" s="79">
        <v>200</v>
      </c>
      <c r="C142" s="188" t="s">
        <v>261</v>
      </c>
      <c r="D142" s="83">
        <f t="shared" si="26"/>
        <v>160000</v>
      </c>
      <c r="E142" s="84" t="str">
        <f t="shared" si="26"/>
        <v>-</v>
      </c>
      <c r="F142" s="80">
        <f t="shared" si="27"/>
        <v>160000</v>
      </c>
      <c r="H142" s="20"/>
    </row>
    <row r="143" spans="1:8" ht="18" customHeight="1">
      <c r="A143" s="169" t="s">
        <v>327</v>
      </c>
      <c r="B143" s="79">
        <v>200</v>
      </c>
      <c r="C143" s="188" t="s">
        <v>228</v>
      </c>
      <c r="D143" s="83">
        <v>160000</v>
      </c>
      <c r="E143" s="84" t="s">
        <v>74</v>
      </c>
      <c r="F143" s="80">
        <f t="shared" si="27"/>
        <v>160000</v>
      </c>
      <c r="H143" s="20"/>
    </row>
    <row r="144" spans="1:8" ht="111.75" customHeight="1">
      <c r="A144" s="169" t="s">
        <v>122</v>
      </c>
      <c r="B144" s="79">
        <v>200</v>
      </c>
      <c r="C144" s="188" t="s">
        <v>229</v>
      </c>
      <c r="D144" s="83">
        <f t="shared" ref="D144:E146" si="28">D145</f>
        <v>330400</v>
      </c>
      <c r="E144" s="84" t="str">
        <f>E145</f>
        <v>-</v>
      </c>
      <c r="F144" s="80">
        <f t="shared" si="27"/>
        <v>330400</v>
      </c>
      <c r="H144" s="20"/>
    </row>
    <row r="145" spans="1:8" ht="41.25" customHeight="1">
      <c r="A145" s="185" t="s">
        <v>321</v>
      </c>
      <c r="B145" s="79">
        <v>200</v>
      </c>
      <c r="C145" s="188" t="s">
        <v>315</v>
      </c>
      <c r="D145" s="83">
        <f t="shared" si="28"/>
        <v>330400</v>
      </c>
      <c r="E145" s="84" t="str">
        <f t="shared" si="28"/>
        <v>-</v>
      </c>
      <c r="F145" s="80">
        <f t="shared" si="27"/>
        <v>330400</v>
      </c>
      <c r="H145" s="20"/>
    </row>
    <row r="146" spans="1:8" ht="36">
      <c r="A146" s="170" t="s">
        <v>247</v>
      </c>
      <c r="B146" s="79">
        <v>200</v>
      </c>
      <c r="C146" s="188" t="s">
        <v>262</v>
      </c>
      <c r="D146" s="83">
        <f t="shared" si="28"/>
        <v>330400</v>
      </c>
      <c r="E146" s="84" t="str">
        <f t="shared" si="28"/>
        <v>-</v>
      </c>
      <c r="F146" s="80">
        <f t="shared" si="27"/>
        <v>330400</v>
      </c>
      <c r="H146" s="20"/>
    </row>
    <row r="147" spans="1:8" ht="20.25" customHeight="1">
      <c r="A147" s="169" t="s">
        <v>327</v>
      </c>
      <c r="B147" s="79">
        <v>200</v>
      </c>
      <c r="C147" s="188" t="s">
        <v>230</v>
      </c>
      <c r="D147" s="83">
        <v>330400</v>
      </c>
      <c r="E147" s="84" t="s">
        <v>74</v>
      </c>
      <c r="F147" s="80">
        <f t="shared" si="27"/>
        <v>330400</v>
      </c>
      <c r="H147" s="20"/>
    </row>
    <row r="148" spans="1:8" ht="157.5" customHeight="1">
      <c r="A148" s="169" t="s">
        <v>402</v>
      </c>
      <c r="B148" s="79">
        <v>200</v>
      </c>
      <c r="C148" s="188" t="s">
        <v>398</v>
      </c>
      <c r="D148" s="83">
        <f t="shared" ref="D148:E150" si="29">D149</f>
        <v>2186200</v>
      </c>
      <c r="E148" s="84" t="str">
        <f t="shared" si="29"/>
        <v>-</v>
      </c>
      <c r="F148" s="80">
        <f t="shared" si="27"/>
        <v>2186200</v>
      </c>
      <c r="H148" s="20"/>
    </row>
    <row r="149" spans="1:8" ht="39" customHeight="1">
      <c r="A149" s="185" t="s">
        <v>321</v>
      </c>
      <c r="B149" s="79">
        <v>200</v>
      </c>
      <c r="C149" s="188" t="s">
        <v>399</v>
      </c>
      <c r="D149" s="83">
        <f t="shared" si="29"/>
        <v>2186200</v>
      </c>
      <c r="E149" s="84" t="str">
        <f t="shared" si="29"/>
        <v>-</v>
      </c>
      <c r="F149" s="80">
        <f t="shared" si="27"/>
        <v>2186200</v>
      </c>
      <c r="H149" s="20"/>
    </row>
    <row r="150" spans="1:8" ht="39.75" customHeight="1">
      <c r="A150" s="170" t="s">
        <v>247</v>
      </c>
      <c r="B150" s="79">
        <v>200</v>
      </c>
      <c r="C150" s="188" t="s">
        <v>400</v>
      </c>
      <c r="D150" s="83">
        <f t="shared" si="29"/>
        <v>2186200</v>
      </c>
      <c r="E150" s="84" t="str">
        <f t="shared" si="29"/>
        <v>-</v>
      </c>
      <c r="F150" s="80">
        <f t="shared" si="27"/>
        <v>2186200</v>
      </c>
      <c r="H150" s="20"/>
    </row>
    <row r="151" spans="1:8" ht="20.25" customHeight="1">
      <c r="A151" s="169" t="s">
        <v>327</v>
      </c>
      <c r="B151" s="79">
        <v>200</v>
      </c>
      <c r="C151" s="188" t="s">
        <v>401</v>
      </c>
      <c r="D151" s="83">
        <v>2186200</v>
      </c>
      <c r="E151" s="84" t="s">
        <v>74</v>
      </c>
      <c r="F151" s="80">
        <f t="shared" si="27"/>
        <v>2186200</v>
      </c>
      <c r="H151" s="20"/>
    </row>
    <row r="152" spans="1:8" ht="17.25" customHeight="1">
      <c r="A152" s="165" t="s">
        <v>294</v>
      </c>
      <c r="B152" s="79">
        <v>200</v>
      </c>
      <c r="C152" s="188" t="s">
        <v>290</v>
      </c>
      <c r="D152" s="83">
        <f>D153</f>
        <v>8800</v>
      </c>
      <c r="E152" s="84" t="str">
        <f>E153</f>
        <v>-</v>
      </c>
      <c r="F152" s="80">
        <f t="shared" si="27"/>
        <v>8800</v>
      </c>
      <c r="H152" s="20"/>
    </row>
    <row r="153" spans="1:8" ht="24">
      <c r="A153" s="165" t="s">
        <v>295</v>
      </c>
      <c r="B153" s="79">
        <v>200</v>
      </c>
      <c r="C153" s="188" t="s">
        <v>289</v>
      </c>
      <c r="D153" s="83">
        <f>D155</f>
        <v>8800</v>
      </c>
      <c r="E153" s="84" t="str">
        <f>E155</f>
        <v>-</v>
      </c>
      <c r="F153" s="80">
        <f t="shared" si="27"/>
        <v>8800</v>
      </c>
      <c r="H153" s="20"/>
    </row>
    <row r="154" spans="1:8" ht="24.75" customHeight="1">
      <c r="A154" s="165" t="s">
        <v>186</v>
      </c>
      <c r="B154" s="79">
        <v>200</v>
      </c>
      <c r="C154" s="188" t="s">
        <v>297</v>
      </c>
      <c r="D154" s="83">
        <f t="shared" ref="D154:E158" si="30">D155</f>
        <v>8800</v>
      </c>
      <c r="E154" s="84" t="str">
        <f t="shared" si="30"/>
        <v>-</v>
      </c>
      <c r="F154" s="80">
        <f t="shared" si="27"/>
        <v>8800</v>
      </c>
      <c r="H154" s="20"/>
    </row>
    <row r="155" spans="1:8" ht="37.5" customHeight="1">
      <c r="A155" s="170" t="s">
        <v>187</v>
      </c>
      <c r="B155" s="79">
        <v>200</v>
      </c>
      <c r="C155" s="188" t="s">
        <v>291</v>
      </c>
      <c r="D155" s="83">
        <f t="shared" si="30"/>
        <v>8800</v>
      </c>
      <c r="E155" s="84" t="str">
        <f t="shared" si="30"/>
        <v>-</v>
      </c>
      <c r="F155" s="80">
        <f t="shared" si="27"/>
        <v>8800</v>
      </c>
      <c r="H155" s="20"/>
    </row>
    <row r="156" spans="1:8" ht="111.75" customHeight="1">
      <c r="A156" s="165" t="s">
        <v>296</v>
      </c>
      <c r="B156" s="79">
        <v>200</v>
      </c>
      <c r="C156" s="188" t="s">
        <v>288</v>
      </c>
      <c r="D156" s="83">
        <f t="shared" si="30"/>
        <v>8800</v>
      </c>
      <c r="E156" s="84" t="str">
        <f t="shared" si="30"/>
        <v>-</v>
      </c>
      <c r="F156" s="80">
        <f t="shared" si="27"/>
        <v>8800</v>
      </c>
      <c r="H156" s="20"/>
    </row>
    <row r="157" spans="1:8" ht="37.5" customHeight="1">
      <c r="A157" s="185" t="s">
        <v>321</v>
      </c>
      <c r="B157" s="79">
        <v>200</v>
      </c>
      <c r="C157" s="188" t="s">
        <v>316</v>
      </c>
      <c r="D157" s="83">
        <f t="shared" si="30"/>
        <v>8800</v>
      </c>
      <c r="E157" s="84" t="str">
        <f t="shared" si="30"/>
        <v>-</v>
      </c>
      <c r="F157" s="80">
        <f t="shared" si="27"/>
        <v>8800</v>
      </c>
      <c r="H157" s="20"/>
    </row>
    <row r="158" spans="1:8" ht="39" customHeight="1">
      <c r="A158" s="170" t="s">
        <v>247</v>
      </c>
      <c r="B158" s="79">
        <v>200</v>
      </c>
      <c r="C158" s="188" t="s">
        <v>292</v>
      </c>
      <c r="D158" s="83">
        <f t="shared" si="30"/>
        <v>8800</v>
      </c>
      <c r="E158" s="84" t="str">
        <f t="shared" si="30"/>
        <v>-</v>
      </c>
      <c r="F158" s="80">
        <f t="shared" si="27"/>
        <v>8800</v>
      </c>
      <c r="H158" s="20"/>
    </row>
    <row r="159" spans="1:8" ht="18.75" customHeight="1">
      <c r="A159" s="169" t="s">
        <v>327</v>
      </c>
      <c r="B159" s="79">
        <v>200</v>
      </c>
      <c r="C159" s="188" t="s">
        <v>293</v>
      </c>
      <c r="D159" s="83">
        <v>8800</v>
      </c>
      <c r="E159" s="84" t="s">
        <v>74</v>
      </c>
      <c r="F159" s="80">
        <f t="shared" si="27"/>
        <v>8800</v>
      </c>
      <c r="H159" s="20"/>
    </row>
    <row r="160" spans="1:8" ht="20.25" customHeight="1">
      <c r="A160" s="168" t="s">
        <v>106</v>
      </c>
      <c r="B160" s="81">
        <v>200</v>
      </c>
      <c r="C160" s="191" t="s">
        <v>231</v>
      </c>
      <c r="D160" s="83">
        <f t="shared" ref="D160:E163" si="31">D161</f>
        <v>5112500</v>
      </c>
      <c r="E160" s="84">
        <f t="shared" si="31"/>
        <v>133447.93</v>
      </c>
      <c r="F160" s="80">
        <f t="shared" ref="F160:F175" si="32">D160-E160</f>
        <v>4979052.07</v>
      </c>
      <c r="H160" s="21"/>
    </row>
    <row r="161" spans="1:8" ht="18.75" customHeight="1">
      <c r="A161" s="168" t="s">
        <v>64</v>
      </c>
      <c r="B161" s="79">
        <v>200</v>
      </c>
      <c r="C161" s="188" t="s">
        <v>232</v>
      </c>
      <c r="D161" s="83">
        <f t="shared" si="31"/>
        <v>5112500</v>
      </c>
      <c r="E161" s="84">
        <f t="shared" si="31"/>
        <v>133447.93</v>
      </c>
      <c r="F161" s="80">
        <f t="shared" si="32"/>
        <v>4979052.07</v>
      </c>
      <c r="H161" s="20"/>
    </row>
    <row r="162" spans="1:8" ht="27.75" customHeight="1">
      <c r="A162" s="165" t="s">
        <v>234</v>
      </c>
      <c r="B162" s="79">
        <v>200</v>
      </c>
      <c r="C162" s="188" t="s">
        <v>233</v>
      </c>
      <c r="D162" s="83">
        <f t="shared" si="31"/>
        <v>5112500</v>
      </c>
      <c r="E162" s="84">
        <f t="shared" si="31"/>
        <v>133447.93</v>
      </c>
      <c r="F162" s="80">
        <f t="shared" si="32"/>
        <v>4979052.07</v>
      </c>
      <c r="H162" s="20"/>
    </row>
    <row r="163" spans="1:8" ht="24.75" customHeight="1">
      <c r="A163" s="169" t="s">
        <v>370</v>
      </c>
      <c r="B163" s="79">
        <v>200</v>
      </c>
      <c r="C163" s="188" t="s">
        <v>371</v>
      </c>
      <c r="D163" s="84">
        <f t="shared" si="31"/>
        <v>5112500</v>
      </c>
      <c r="E163" s="84">
        <f t="shared" si="31"/>
        <v>133447.93</v>
      </c>
      <c r="F163" s="80">
        <f t="shared" si="32"/>
        <v>4979052.07</v>
      </c>
      <c r="H163" s="20"/>
    </row>
    <row r="164" spans="1:8" ht="96.75" customHeight="1">
      <c r="A164" s="165" t="s">
        <v>235</v>
      </c>
      <c r="B164" s="79">
        <v>200</v>
      </c>
      <c r="C164" s="188" t="s">
        <v>372</v>
      </c>
      <c r="D164" s="84">
        <f t="shared" ref="D164" si="33">D165</f>
        <v>5112500</v>
      </c>
      <c r="E164" s="84">
        <f>E165</f>
        <v>133447.93</v>
      </c>
      <c r="F164" s="80">
        <f t="shared" si="32"/>
        <v>4979052.07</v>
      </c>
      <c r="H164" s="20"/>
    </row>
    <row r="165" spans="1:8" ht="39" customHeight="1">
      <c r="A165" s="185" t="s">
        <v>325</v>
      </c>
      <c r="B165" s="79">
        <v>200</v>
      </c>
      <c r="C165" s="188" t="s">
        <v>373</v>
      </c>
      <c r="D165" s="84">
        <f>D166</f>
        <v>5112500</v>
      </c>
      <c r="E165" s="84">
        <f>E166</f>
        <v>133447.93</v>
      </c>
      <c r="F165" s="80">
        <f t="shared" si="32"/>
        <v>4979052.07</v>
      </c>
      <c r="H165" s="20"/>
    </row>
    <row r="166" spans="1:8" ht="21.75" customHeight="1">
      <c r="A166" s="165" t="s">
        <v>249</v>
      </c>
      <c r="B166" s="79">
        <v>200</v>
      </c>
      <c r="C166" s="188" t="s">
        <v>374</v>
      </c>
      <c r="D166" s="84">
        <f>D167</f>
        <v>5112500</v>
      </c>
      <c r="E166" s="84">
        <f>E167</f>
        <v>133447.93</v>
      </c>
      <c r="F166" s="80">
        <f t="shared" si="32"/>
        <v>4979052.07</v>
      </c>
      <c r="H166" s="20"/>
    </row>
    <row r="167" spans="1:8" ht="63.75" customHeight="1">
      <c r="A167" s="169" t="s">
        <v>98</v>
      </c>
      <c r="B167" s="79">
        <v>200</v>
      </c>
      <c r="C167" s="188" t="s">
        <v>375</v>
      </c>
      <c r="D167" s="82">
        <v>5112500</v>
      </c>
      <c r="E167" s="82">
        <v>133447.93</v>
      </c>
      <c r="F167" s="80">
        <f t="shared" si="32"/>
        <v>4979052.07</v>
      </c>
      <c r="H167" s="20"/>
    </row>
    <row r="168" spans="1:8" ht="19.5" customHeight="1">
      <c r="A168" s="169" t="s">
        <v>410</v>
      </c>
      <c r="B168" s="79">
        <v>200</v>
      </c>
      <c r="C168" s="188" t="s">
        <v>403</v>
      </c>
      <c r="D168" s="82">
        <f>D169</f>
        <v>98300</v>
      </c>
      <c r="E168" s="82">
        <f>E169</f>
        <v>15204.08</v>
      </c>
      <c r="F168" s="80">
        <f t="shared" si="32"/>
        <v>83095.92</v>
      </c>
      <c r="H168" s="20"/>
    </row>
    <row r="169" spans="1:8" ht="18.75" customHeight="1">
      <c r="A169" s="169" t="s">
        <v>411</v>
      </c>
      <c r="B169" s="79">
        <v>200</v>
      </c>
      <c r="C169" s="188" t="s">
        <v>404</v>
      </c>
      <c r="D169" s="82">
        <f>D170</f>
        <v>98300</v>
      </c>
      <c r="E169" s="82">
        <f>E171</f>
        <v>15204.08</v>
      </c>
      <c r="F169" s="80">
        <f t="shared" si="32"/>
        <v>83095.92</v>
      </c>
      <c r="H169" s="20"/>
    </row>
    <row r="170" spans="1:8" ht="39" customHeight="1">
      <c r="A170" s="165" t="s">
        <v>186</v>
      </c>
      <c r="B170" s="79">
        <v>200</v>
      </c>
      <c r="C170" s="188" t="s">
        <v>412</v>
      </c>
      <c r="D170" s="82">
        <f>D171</f>
        <v>98300</v>
      </c>
      <c r="E170" s="82">
        <f>E171</f>
        <v>15204.08</v>
      </c>
      <c r="F170" s="80">
        <f t="shared" si="32"/>
        <v>83095.92</v>
      </c>
      <c r="H170" s="20"/>
    </row>
    <row r="171" spans="1:8" ht="87" customHeight="1">
      <c r="A171" s="169" t="s">
        <v>413</v>
      </c>
      <c r="B171" s="79">
        <v>200</v>
      </c>
      <c r="C171" s="188" t="s">
        <v>405</v>
      </c>
      <c r="D171" s="82">
        <f t="shared" ref="D171:E172" si="34">D172</f>
        <v>98300</v>
      </c>
      <c r="E171" s="82">
        <f t="shared" si="34"/>
        <v>15204.08</v>
      </c>
      <c r="F171" s="80">
        <f t="shared" si="32"/>
        <v>83095.92</v>
      </c>
      <c r="H171" s="20"/>
    </row>
    <row r="172" spans="1:8" ht="170.25" customHeight="1">
      <c r="A172" s="165" t="s">
        <v>414</v>
      </c>
      <c r="B172" s="79">
        <v>200</v>
      </c>
      <c r="C172" s="188" t="s">
        <v>406</v>
      </c>
      <c r="D172" s="82">
        <f t="shared" si="34"/>
        <v>98300</v>
      </c>
      <c r="E172" s="82">
        <f t="shared" si="34"/>
        <v>15204.08</v>
      </c>
      <c r="F172" s="80">
        <f t="shared" si="32"/>
        <v>83095.92</v>
      </c>
      <c r="H172" s="20"/>
    </row>
    <row r="173" spans="1:8" ht="26.25" customHeight="1">
      <c r="A173" s="169" t="s">
        <v>415</v>
      </c>
      <c r="B173" s="79">
        <v>200</v>
      </c>
      <c r="C173" s="188" t="s">
        <v>407</v>
      </c>
      <c r="D173" s="82">
        <f>D174</f>
        <v>98300</v>
      </c>
      <c r="E173" s="82">
        <f>E174</f>
        <v>15204.08</v>
      </c>
      <c r="F173" s="80">
        <f t="shared" si="32"/>
        <v>83095.92</v>
      </c>
      <c r="H173" s="20"/>
    </row>
    <row r="174" spans="1:8" ht="39" customHeight="1">
      <c r="A174" s="169" t="s">
        <v>416</v>
      </c>
      <c r="B174" s="79">
        <v>200</v>
      </c>
      <c r="C174" s="188" t="s">
        <v>408</v>
      </c>
      <c r="D174" s="82">
        <f t="shared" ref="D174:E174" si="35">D175</f>
        <v>98300</v>
      </c>
      <c r="E174" s="82">
        <f t="shared" si="35"/>
        <v>15204.08</v>
      </c>
      <c r="F174" s="80">
        <f t="shared" si="32"/>
        <v>83095.92</v>
      </c>
      <c r="H174" s="20"/>
    </row>
    <row r="175" spans="1:8" ht="41.25" customHeight="1">
      <c r="A175" s="169" t="s">
        <v>417</v>
      </c>
      <c r="B175" s="79">
        <v>200</v>
      </c>
      <c r="C175" s="188" t="s">
        <v>409</v>
      </c>
      <c r="D175" s="82">
        <v>98300</v>
      </c>
      <c r="E175" s="82">
        <v>15204.08</v>
      </c>
      <c r="F175" s="80">
        <f t="shared" si="32"/>
        <v>83095.92</v>
      </c>
      <c r="H175" s="20"/>
    </row>
    <row r="176" spans="1:8" ht="12">
      <c r="A176" s="165" t="s">
        <v>65</v>
      </c>
      <c r="B176" s="79">
        <v>200</v>
      </c>
      <c r="C176" s="188" t="s">
        <v>236</v>
      </c>
      <c r="D176" s="83">
        <f t="shared" ref="D176:E178" si="36">D177</f>
        <v>5000</v>
      </c>
      <c r="E176" s="84" t="str">
        <f t="shared" si="36"/>
        <v>-</v>
      </c>
      <c r="F176" s="80">
        <f>D176</f>
        <v>5000</v>
      </c>
      <c r="H176" s="20"/>
    </row>
    <row r="177" spans="1:8" ht="16.5" customHeight="1">
      <c r="A177" s="165" t="s">
        <v>78</v>
      </c>
      <c r="B177" s="79">
        <v>200</v>
      </c>
      <c r="C177" s="189" t="s">
        <v>237</v>
      </c>
      <c r="D177" s="83">
        <f t="shared" si="36"/>
        <v>5000</v>
      </c>
      <c r="E177" s="84" t="str">
        <f t="shared" si="36"/>
        <v>-</v>
      </c>
      <c r="F177" s="80">
        <f t="shared" ref="F177:F183" si="37">D177</f>
        <v>5000</v>
      </c>
      <c r="H177" s="20"/>
    </row>
    <row r="178" spans="1:8" ht="39" customHeight="1">
      <c r="A178" s="165" t="s">
        <v>239</v>
      </c>
      <c r="B178" s="79">
        <v>200</v>
      </c>
      <c r="C178" s="189" t="s">
        <v>238</v>
      </c>
      <c r="D178" s="83">
        <f t="shared" si="36"/>
        <v>5000</v>
      </c>
      <c r="E178" s="84" t="str">
        <f t="shared" si="36"/>
        <v>-</v>
      </c>
      <c r="F178" s="80">
        <f t="shared" si="37"/>
        <v>5000</v>
      </c>
      <c r="H178" s="20"/>
    </row>
    <row r="179" spans="1:8" ht="36" customHeight="1">
      <c r="A179" s="165" t="s">
        <v>123</v>
      </c>
      <c r="B179" s="79">
        <v>200</v>
      </c>
      <c r="C179" s="189" t="s">
        <v>240</v>
      </c>
      <c r="D179" s="83">
        <f t="shared" ref="D179:E182" si="38">D180</f>
        <v>5000</v>
      </c>
      <c r="E179" s="84" t="str">
        <f t="shared" si="38"/>
        <v>-</v>
      </c>
      <c r="F179" s="80">
        <f t="shared" si="37"/>
        <v>5000</v>
      </c>
      <c r="H179" s="20"/>
    </row>
    <row r="180" spans="1:8" ht="87.75" customHeight="1">
      <c r="A180" s="165" t="s">
        <v>116</v>
      </c>
      <c r="B180" s="79">
        <v>200</v>
      </c>
      <c r="C180" s="189" t="s">
        <v>241</v>
      </c>
      <c r="D180" s="83">
        <f t="shared" si="38"/>
        <v>5000</v>
      </c>
      <c r="E180" s="84" t="str">
        <f t="shared" si="38"/>
        <v>-</v>
      </c>
      <c r="F180" s="80">
        <f>D180</f>
        <v>5000</v>
      </c>
      <c r="H180" s="20"/>
    </row>
    <row r="181" spans="1:8" ht="38.25" customHeight="1">
      <c r="A181" s="185" t="s">
        <v>321</v>
      </c>
      <c r="B181" s="79">
        <v>200</v>
      </c>
      <c r="C181" s="189" t="s">
        <v>317</v>
      </c>
      <c r="D181" s="83">
        <f t="shared" si="38"/>
        <v>5000</v>
      </c>
      <c r="E181" s="84" t="str">
        <f t="shared" si="38"/>
        <v>-</v>
      </c>
      <c r="F181" s="80">
        <f t="shared" si="37"/>
        <v>5000</v>
      </c>
      <c r="H181" s="20"/>
    </row>
    <row r="182" spans="1:8" ht="42" customHeight="1">
      <c r="A182" s="170" t="s">
        <v>247</v>
      </c>
      <c r="B182" s="79">
        <v>200</v>
      </c>
      <c r="C182" s="189" t="s">
        <v>263</v>
      </c>
      <c r="D182" s="83">
        <f t="shared" si="38"/>
        <v>5000</v>
      </c>
      <c r="E182" s="84" t="str">
        <f t="shared" si="38"/>
        <v>-</v>
      </c>
      <c r="F182" s="80">
        <f>D182</f>
        <v>5000</v>
      </c>
      <c r="H182" s="20"/>
    </row>
    <row r="183" spans="1:8" ht="18" customHeight="1" thickBot="1">
      <c r="A183" s="179" t="s">
        <v>328</v>
      </c>
      <c r="B183" s="195">
        <v>200</v>
      </c>
      <c r="C183" s="196" t="s">
        <v>242</v>
      </c>
      <c r="D183" s="197">
        <v>5000</v>
      </c>
      <c r="E183" s="198" t="s">
        <v>74</v>
      </c>
      <c r="F183" s="199">
        <f t="shared" si="37"/>
        <v>5000</v>
      </c>
      <c r="H183" s="20"/>
    </row>
    <row r="184" spans="1:8" ht="3.75" customHeight="1" thickBot="1">
      <c r="A184" s="180"/>
      <c r="B184" s="88"/>
      <c r="C184" s="88"/>
      <c r="D184" s="88"/>
      <c r="E184" s="88"/>
      <c r="F184" s="88"/>
      <c r="H184" s="20"/>
    </row>
    <row r="185" spans="1:8" ht="24.75" thickBot="1">
      <c r="A185" s="181" t="s">
        <v>72</v>
      </c>
      <c r="B185" s="89">
        <v>450</v>
      </c>
      <c r="C185" s="90" t="s">
        <v>15</v>
      </c>
      <c r="D185" s="91" t="s">
        <v>74</v>
      </c>
      <c r="E185" s="92">
        <f>'117_1'!E15-'117_2'!E5</f>
        <v>784241.61999999988</v>
      </c>
      <c r="F185" s="93" t="s">
        <v>15</v>
      </c>
      <c r="H185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6" zoomScale="150" zoomScaleNormal="150" zoomScaleSheetLayoutView="140" workbookViewId="0">
      <selection activeCell="C45" sqref="C45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23" t="s">
        <v>81</v>
      </c>
      <c r="F1" s="223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26" t="s">
        <v>8</v>
      </c>
      <c r="B4" s="226" t="s">
        <v>9</v>
      </c>
      <c r="C4" s="226" t="s">
        <v>32</v>
      </c>
      <c r="D4" s="226" t="s">
        <v>29</v>
      </c>
      <c r="E4" s="224" t="s">
        <v>12</v>
      </c>
      <c r="F4" s="225" t="s">
        <v>54</v>
      </c>
    </row>
    <row r="5" spans="1:6" s="9" customFormat="1" ht="54.6" customHeight="1">
      <c r="A5" s="226"/>
      <c r="B5" s="226"/>
      <c r="C5" s="226"/>
      <c r="D5" s="226"/>
      <c r="E5" s="224"/>
      <c r="F5" s="225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94" t="s">
        <v>33</v>
      </c>
      <c r="B7" s="95">
        <v>500</v>
      </c>
      <c r="C7" s="96" t="s">
        <v>15</v>
      </c>
      <c r="D7" s="97" t="s">
        <v>74</v>
      </c>
      <c r="E7" s="97">
        <v>-784241.62</v>
      </c>
      <c r="F7" s="98">
        <f>-E7</f>
        <v>784241.62</v>
      </c>
    </row>
    <row r="8" spans="1:6">
      <c r="A8" s="99" t="s">
        <v>0</v>
      </c>
      <c r="B8" s="100"/>
      <c r="C8" s="101"/>
      <c r="D8" s="102"/>
      <c r="E8" s="103"/>
      <c r="F8" s="104"/>
    </row>
    <row r="9" spans="1:6" ht="22.5" customHeight="1">
      <c r="A9" s="105" t="s">
        <v>298</v>
      </c>
      <c r="B9" s="106">
        <v>520</v>
      </c>
      <c r="C9" s="107" t="s">
        <v>15</v>
      </c>
      <c r="D9" s="108" t="s">
        <v>74</v>
      </c>
      <c r="E9" s="109" t="s">
        <v>74</v>
      </c>
      <c r="F9" s="110" t="s">
        <v>74</v>
      </c>
    </row>
    <row r="10" spans="1:6">
      <c r="A10" s="99" t="s">
        <v>75</v>
      </c>
      <c r="B10" s="111"/>
      <c r="C10" s="112"/>
      <c r="D10" s="113"/>
      <c r="E10" s="113"/>
      <c r="F10" s="114"/>
    </row>
    <row r="11" spans="1:6" ht="12.75" customHeight="1">
      <c r="A11" s="194" t="s">
        <v>74</v>
      </c>
      <c r="B11" s="115"/>
      <c r="C11" s="107"/>
      <c r="D11" s="116" t="s">
        <v>74</v>
      </c>
      <c r="E11" s="117" t="s">
        <v>74</v>
      </c>
      <c r="F11" s="110" t="s">
        <v>74</v>
      </c>
    </row>
    <row r="12" spans="1:6" ht="12.75" customHeight="1">
      <c r="A12" s="194" t="s">
        <v>74</v>
      </c>
      <c r="B12" s="111"/>
      <c r="C12" s="118"/>
      <c r="D12" s="103" t="s">
        <v>74</v>
      </c>
      <c r="E12" s="113" t="s">
        <v>74</v>
      </c>
      <c r="F12" s="114" t="s">
        <v>74</v>
      </c>
    </row>
    <row r="13" spans="1:6" ht="12.75" customHeight="1">
      <c r="A13" s="194" t="s">
        <v>74</v>
      </c>
      <c r="B13" s="119"/>
      <c r="C13" s="118"/>
      <c r="D13" s="120" t="s">
        <v>74</v>
      </c>
      <c r="E13" s="120" t="s">
        <v>74</v>
      </c>
      <c r="F13" s="121" t="s">
        <v>74</v>
      </c>
    </row>
    <row r="14" spans="1:6" ht="22.5" customHeight="1">
      <c r="A14" s="123" t="s">
        <v>76</v>
      </c>
      <c r="B14" s="119">
        <v>620</v>
      </c>
      <c r="C14" s="118" t="s">
        <v>15</v>
      </c>
      <c r="D14" s="120" t="s">
        <v>74</v>
      </c>
      <c r="E14" s="120" t="s">
        <v>74</v>
      </c>
      <c r="F14" s="121" t="s">
        <v>74</v>
      </c>
    </row>
    <row r="15" spans="1:6">
      <c r="A15" s="124" t="s">
        <v>75</v>
      </c>
      <c r="B15" s="111"/>
      <c r="C15" s="112"/>
      <c r="D15" s="103"/>
      <c r="E15" s="125"/>
      <c r="F15" s="114"/>
    </row>
    <row r="16" spans="1:6" ht="9.75" customHeight="1">
      <c r="A16" s="126" t="s">
        <v>74</v>
      </c>
      <c r="B16" s="106"/>
      <c r="C16" s="127" t="s">
        <v>74</v>
      </c>
      <c r="D16" s="122" t="s">
        <v>74</v>
      </c>
      <c r="E16" s="128" t="s">
        <v>74</v>
      </c>
      <c r="F16" s="110" t="s">
        <v>74</v>
      </c>
    </row>
    <row r="17" spans="1:6" ht="12.75" customHeight="1">
      <c r="A17" s="105" t="s">
        <v>73</v>
      </c>
      <c r="B17" s="119">
        <v>700</v>
      </c>
      <c r="C17" s="129" t="s">
        <v>151</v>
      </c>
      <c r="D17" s="120" t="s">
        <v>74</v>
      </c>
      <c r="E17" s="150">
        <v>-784241.62</v>
      </c>
      <c r="F17" s="130">
        <f>-E17</f>
        <v>784241.62</v>
      </c>
    </row>
    <row r="18" spans="1:6" ht="25.5" customHeight="1">
      <c r="A18" s="105" t="s">
        <v>152</v>
      </c>
      <c r="B18" s="131">
        <v>700</v>
      </c>
      <c r="C18" s="129" t="s">
        <v>34</v>
      </c>
      <c r="D18" s="128" t="s">
        <v>74</v>
      </c>
      <c r="E18" s="122">
        <f>E17</f>
        <v>-784241.62</v>
      </c>
      <c r="F18" s="130">
        <f>-E18</f>
        <v>784241.62</v>
      </c>
    </row>
    <row r="19" spans="1:6" ht="22.5">
      <c r="A19" s="132" t="s">
        <v>66</v>
      </c>
      <c r="B19" s="133">
        <v>710</v>
      </c>
      <c r="C19" s="134" t="s">
        <v>35</v>
      </c>
      <c r="D19" s="135">
        <v>-15124800</v>
      </c>
      <c r="E19" s="160">
        <v>-1053306.44</v>
      </c>
      <c r="F19" s="136" t="s">
        <v>15</v>
      </c>
    </row>
    <row r="20" spans="1:6" ht="22.5">
      <c r="A20" s="137" t="s">
        <v>36</v>
      </c>
      <c r="B20" s="138">
        <v>710</v>
      </c>
      <c r="C20" s="139" t="s">
        <v>37</v>
      </c>
      <c r="D20" s="140">
        <f t="shared" ref="D20:E22" si="0">D19</f>
        <v>-15124800</v>
      </c>
      <c r="E20" s="160">
        <f t="shared" si="0"/>
        <v>-1053306.44</v>
      </c>
      <c r="F20" s="136" t="s">
        <v>15</v>
      </c>
    </row>
    <row r="21" spans="1:6" ht="22.5">
      <c r="A21" s="137" t="s">
        <v>38</v>
      </c>
      <c r="B21" s="138">
        <v>710</v>
      </c>
      <c r="C21" s="139" t="s">
        <v>39</v>
      </c>
      <c r="D21" s="140">
        <f t="shared" si="0"/>
        <v>-15124800</v>
      </c>
      <c r="E21" s="160">
        <f t="shared" si="0"/>
        <v>-1053306.44</v>
      </c>
      <c r="F21" s="136" t="s">
        <v>15</v>
      </c>
    </row>
    <row r="22" spans="1:6" ht="33.75">
      <c r="A22" s="137" t="s">
        <v>40</v>
      </c>
      <c r="B22" s="138">
        <v>710</v>
      </c>
      <c r="C22" s="139" t="s">
        <v>41</v>
      </c>
      <c r="D22" s="140">
        <f t="shared" si="0"/>
        <v>-15124800</v>
      </c>
      <c r="E22" s="160">
        <f t="shared" si="0"/>
        <v>-1053306.44</v>
      </c>
      <c r="F22" s="136" t="s">
        <v>15</v>
      </c>
    </row>
    <row r="23" spans="1:6" ht="22.5">
      <c r="A23" s="137" t="s">
        <v>67</v>
      </c>
      <c r="B23" s="138">
        <v>720</v>
      </c>
      <c r="C23" s="139" t="s">
        <v>42</v>
      </c>
      <c r="D23" s="140">
        <v>15124800</v>
      </c>
      <c r="E23" s="161">
        <v>269064.82</v>
      </c>
      <c r="F23" s="136" t="s">
        <v>15</v>
      </c>
    </row>
    <row r="24" spans="1:6" ht="22.5">
      <c r="A24" s="137" t="s">
        <v>43</v>
      </c>
      <c r="B24" s="138">
        <v>720</v>
      </c>
      <c r="C24" s="139" t="s">
        <v>44</v>
      </c>
      <c r="D24" s="140">
        <f t="shared" ref="D24:E26" si="1">D23</f>
        <v>15124800</v>
      </c>
      <c r="E24" s="161">
        <f t="shared" si="1"/>
        <v>269064.82</v>
      </c>
      <c r="F24" s="136" t="s">
        <v>15</v>
      </c>
    </row>
    <row r="25" spans="1:6" ht="22.5">
      <c r="A25" s="137" t="s">
        <v>45</v>
      </c>
      <c r="B25" s="138">
        <v>720</v>
      </c>
      <c r="C25" s="139" t="s">
        <v>46</v>
      </c>
      <c r="D25" s="140">
        <f t="shared" si="1"/>
        <v>15124800</v>
      </c>
      <c r="E25" s="161">
        <f t="shared" si="1"/>
        <v>269064.82</v>
      </c>
      <c r="F25" s="136" t="s">
        <v>15</v>
      </c>
    </row>
    <row r="26" spans="1:6" ht="34.5" thickBot="1">
      <c r="A26" s="141" t="s">
        <v>47</v>
      </c>
      <c r="B26" s="142">
        <v>720</v>
      </c>
      <c r="C26" s="143" t="s">
        <v>48</v>
      </c>
      <c r="D26" s="144">
        <f t="shared" si="1"/>
        <v>15124800</v>
      </c>
      <c r="E26" s="162">
        <f t="shared" si="1"/>
        <v>269064.82</v>
      </c>
      <c r="F26" s="145" t="s">
        <v>15</v>
      </c>
    </row>
    <row r="28" spans="1:6" ht="18.75" customHeight="1">
      <c r="A28" s="59" t="s">
        <v>68</v>
      </c>
      <c r="C28" t="s">
        <v>83</v>
      </c>
    </row>
    <row r="29" spans="1:6">
      <c r="A29" s="58"/>
      <c r="C29" s="33" t="s">
        <v>82</v>
      </c>
    </row>
    <row r="30" spans="1:6" ht="0.75" customHeight="1">
      <c r="A30" s="58"/>
    </row>
    <row r="31" spans="1:6" ht="14.45" customHeight="1">
      <c r="A31" s="58" t="s">
        <v>49</v>
      </c>
      <c r="B31" s="3"/>
      <c r="C31" s="3"/>
    </row>
    <row r="32" spans="1:6" s="3" customFormat="1">
      <c r="A32" s="58" t="s">
        <v>84</v>
      </c>
      <c r="C32" s="34" t="s">
        <v>1</v>
      </c>
    </row>
    <row r="33" spans="1:3" s="3" customFormat="1" ht="11.25" customHeight="1">
      <c r="A33" s="58"/>
      <c r="C33" s="33" t="s">
        <v>82</v>
      </c>
    </row>
    <row r="34" spans="1:3" s="3" customFormat="1" ht="12.75" hidden="1" customHeight="1">
      <c r="A34" s="58"/>
    </row>
    <row r="35" spans="1:3" s="3" customFormat="1" ht="20.25" customHeight="1">
      <c r="A35" s="58" t="s">
        <v>69</v>
      </c>
      <c r="C35" s="34" t="s">
        <v>2</v>
      </c>
    </row>
    <row r="36" spans="1:3" s="3" customFormat="1" ht="10.5" customHeight="1">
      <c r="A36" s="58"/>
      <c r="C36" s="33" t="s">
        <v>82</v>
      </c>
    </row>
    <row r="37" spans="1:3" s="3" customFormat="1" ht="20.25" customHeight="1">
      <c r="A37" s="60" t="s">
        <v>418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2020-02-12T10:57:04Z</cp:lastPrinted>
  <dcterms:created xsi:type="dcterms:W3CDTF">2011-02-10T10:53:11Z</dcterms:created>
  <dcterms:modified xsi:type="dcterms:W3CDTF">2020-02-12T10:57:23Z</dcterms:modified>
</cp:coreProperties>
</file>