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19440" windowHeight="11445"/>
  </bookViews>
  <sheets>
    <sheet name="Все года" sheetId="1" r:id="rId1"/>
  </sheets>
  <definedNames>
    <definedName name="_xlnm.Print_Area" localSheetId="0">'Все года'!$A$1:$C$56</definedName>
  </definedNames>
  <calcPr calcId="145621"/>
</workbook>
</file>

<file path=xl/calcChain.xml><?xml version="1.0" encoding="utf-8"?>
<calcChain xmlns="http://schemas.openxmlformats.org/spreadsheetml/2006/main">
  <c r="C59" i="1" l="1"/>
  <c r="C40" i="1"/>
  <c r="C46" i="1"/>
  <c r="C47" i="1"/>
  <c r="C41" i="1"/>
  <c r="C33" i="1"/>
  <c r="C32" i="1" s="1"/>
  <c r="C29" i="1" s="1"/>
  <c r="C11" i="1" s="1"/>
  <c r="C13" i="1" l="1"/>
  <c r="C42" i="1" l="1"/>
  <c r="C36" i="1" l="1"/>
  <c r="C35" i="1" s="1"/>
  <c r="C12" i="1"/>
  <c r="C57" i="1"/>
  <c r="C55" i="1"/>
  <c r="C37" i="1"/>
  <c r="C30" i="1"/>
  <c r="C27" i="1"/>
  <c r="C25" i="1"/>
  <c r="C22" i="1"/>
  <c r="C18" i="1"/>
  <c r="C54" i="1" l="1"/>
  <c r="C49" i="1"/>
  <c r="C24" i="1"/>
  <c r="C21" i="1" s="1"/>
  <c r="C39" i="1" l="1"/>
</calcChain>
</file>

<file path=xl/sharedStrings.xml><?xml version="1.0" encoding="utf-8"?>
<sst xmlns="http://schemas.openxmlformats.org/spreadsheetml/2006/main" count="108" uniqueCount="106">
  <si>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</si>
  <si>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</si>
  <si>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</si>
  <si>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</si>
  <si>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</si>
  <si>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</si>
  <si>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</si>
  <si>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</si>
  <si>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</si>
  <si>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</si>
  <si>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</si>
  <si>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</si>
  <si>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ШТРАФЫ, САНКЦИИ, ВОЗМЕЩЕНИЕ УЩЕРБА</t>
  </si>
  <si>
    <t>ПРОЧИЕ НЕНАЛОГОВЫЕ ДОХОДЫ</t>
  </si>
  <si>
    <t>Инициативные платежи, зачисляемые в бюджеты сельских поселений (Благоустройство универсальной спортивной площадки для мини-футбола, волейбола и баскетбола на территории Михайловского сельского поселения),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</si>
  <si>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</si>
  <si>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</si>
  <si>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</si>
  <si>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</si>
  <si>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</si>
  <si>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</si>
  <si>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</si>
  <si>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</si>
  <si>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</si>
  <si>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</si>
  <si>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</si>
  <si>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</si>
  <si>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</si>
  <si>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Приложение 1</t>
  </si>
  <si>
    <t>к решению Собрания депутатов Михайловского сельского поселения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</si>
  <si>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</si>
  <si>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Код БК РФ</t>
  </si>
  <si>
    <t>Наименование статьи</t>
  </si>
  <si>
    <t>Кассовое исполнение</t>
  </si>
  <si>
    <t>1</t>
  </si>
  <si>
    <t>2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</si>
  <si>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</si>
  <si>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</si>
  <si>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</si>
  <si>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</si>
  <si>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951 2 02 35118 10 0000 150</t>
  </si>
  <si>
    <t>951 2 02 40000 00 0000 150</t>
  </si>
  <si>
    <t>951 2 02 40014 00 0000 150</t>
  </si>
  <si>
    <t>951 2 02 40014 10 0000 150</t>
  </si>
  <si>
    <t>951 2 02 49999 00 0000 150</t>
  </si>
  <si>
    <t>951 2 02 49999 10 0000 150</t>
  </si>
  <si>
    <t>Инициативные платежи</t>
  </si>
  <si>
    <t xml:space="preserve">Инициативные платежи, зачисляемые в бюджеты сельских поселений 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</si>
  <si>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</si>
  <si>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</si>
  <si>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бюджета - всего</t>
  </si>
  <si>
    <t>(в рублях)</t>
  </si>
  <si>
    <t>сельского поселения Красносулинского района за 2022 год"</t>
  </si>
  <si>
    <t xml:space="preserve"> 1 00 00000 00 0000 000</t>
  </si>
  <si>
    <t xml:space="preserve"> 1 01 00000 00 0000 000</t>
  </si>
  <si>
    <t xml:space="preserve"> 1 01 02000 01 0000 110</t>
  </si>
  <si>
    <t xml:space="preserve"> 1 01 02010 01 0000 110</t>
  </si>
  <si>
    <t xml:space="preserve"> 1 01 02030 01 0000 110</t>
  </si>
  <si>
    <t xml:space="preserve"> 1 01 02080 01 0000 110</t>
  </si>
  <si>
    <t xml:space="preserve"> 1 05 00000 00 0000 000</t>
  </si>
  <si>
    <t xml:space="preserve"> 1 05 03000 01 0000 110</t>
  </si>
  <si>
    <t xml:space="preserve"> 1 06 00000 00 0000 000</t>
  </si>
  <si>
    <t xml:space="preserve"> 1 06 01000 00 0000 110</t>
  </si>
  <si>
    <t xml:space="preserve"> 1 06 01030 10 0000 110</t>
  </si>
  <si>
    <t xml:space="preserve"> 1 06 06000 00 0000 110</t>
  </si>
  <si>
    <t xml:space="preserve"> 1 06 06030 00 0000 110</t>
  </si>
  <si>
    <t xml:space="preserve"> 1 06 06033 10 0000 110</t>
  </si>
  <si>
    <t xml:space="preserve"> 1 06 06040 00 0000 110</t>
  </si>
  <si>
    <t xml:space="preserve"> 1 06 06043 10 0000 110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</si>
  <si>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</si>
  <si>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</si>
  <si>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1 16 00000 00 0000 000</t>
  </si>
  <si>
    <t xml:space="preserve"> 1 16 02000 02 0000 140</t>
  </si>
  <si>
    <t xml:space="preserve"> 1 16 02020 02 0000 140</t>
  </si>
  <si>
    <t xml:space="preserve"> 1 17 00000 00 0000 000</t>
  </si>
  <si>
    <t xml:space="preserve"> 1 17 15000 00 0000 150</t>
  </si>
  <si>
    <t xml:space="preserve"> 1 17 15030 10 0000 150</t>
  </si>
  <si>
    <t xml:space="preserve"> 1 17 15030 10 0001 150</t>
  </si>
  <si>
    <t xml:space="preserve"> 2 00 00000 00 0000 000</t>
  </si>
  <si>
    <t xml:space="preserve"> 2 02 00000 00 0000 000</t>
  </si>
  <si>
    <t xml:space="preserve"> 2 02 10000 00 0000 150</t>
  </si>
  <si>
    <t xml:space="preserve"> 2 02 30000 00 0000 150</t>
  </si>
  <si>
    <t xml:space="preserve"> 2 02 30024 00 0000 150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</si>
  <si>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</si>
  <si>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</si>
  <si>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1 16 07010 01 0000 140</t>
  </si>
  <si>
    <t xml:space="preserve"> 1 16 07000 00 0000 140</t>
  </si>
  <si>
    <t xml:space="preserve">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</si>
  <si>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федеральным государственным органом, федеральным казенным учреждением, государственной корпорацией</t>
  </si>
  <si>
    <t xml:space="preserve">Дотации на выравнивание бюджетной обеспеченности </t>
  </si>
  <si>
    <t>Дотации бюджетам сельских поселений на выравнивание бюджетной обеспеченности</t>
  </si>
  <si>
    <t xml:space="preserve"> 2 02 15001 00 0000 150</t>
  </si>
  <si>
    <t xml:space="preserve"> 2 02 15001 10 0000 150</t>
  </si>
  <si>
    <t xml:space="preserve"> 2 02 15002 00 0000 150</t>
  </si>
  <si>
    <t>Дотации бюджетам на поддержку мер по обеспечению сбалансированности бюджетов</t>
  </si>
  <si>
    <t xml:space="preserve"> 2 02 15002 10 0000 150</t>
  </si>
  <si>
    <t xml:space="preserve"> 2 02 20000 00 0000 150</t>
  </si>
  <si>
    <t xml:space="preserve"> 2 02 25576 00 0000 150</t>
  </si>
  <si>
    <t xml:space="preserve"> 2 02 25576 10 0000 150</t>
  </si>
  <si>
    <t>Субсидии бюджетам бюджетной системы Российской Федерации (межбюджетные субсидии)</t>
  </si>
  <si>
    <t xml:space="preserve">Субсидии бюджетам на обеспечение комплексного развития сельских территорий
</t>
  </si>
  <si>
    <t>Субсидии бюджетам сельских поселений на обеспечение комплексного развития сельских территорий</t>
  </si>
  <si>
    <t>2 02 30024 10 0000 150</t>
  </si>
  <si>
    <t xml:space="preserve"> 2 02 35118 00 0000 150</t>
  </si>
  <si>
    <t xml:space="preserve">от 30.05.2023  № 149 "Об отчете об исполнении бюджета Михайловского 
</t>
  </si>
  <si>
    <t xml:space="preserve">Доходы бюджета Михайловского сельского поселения Красносулинского района по кодам
 классификации доходов бюджетов за 2022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</si>
</sst>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1"/>
      <color indexed="8"/>
      <name val="Calibri"/>
      <family val="2"/>
      <scheme val="minor"/>
    </font>
    <font>
      <sz val="14"/>
      <color indexed="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color indexed="8"/>
      <name val="Times New Roman CYR"/>
    </font>
    <font>
      <sz val="10"/>
      <color indexed="8"/>
      <name val="Times New Roman CY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3" fillId="2" borderId="1"/>
    <xf numFmtId="0" fontId="13" fillId="2" borderId="1"/>
  </cellStyleXfs>
  <cellXfs count="61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0" fillId="0" borderId="0" xfId="0" applyFont="1"/>
    <xf numFmtId="0" fontId="4" fillId="0" borderId="1" xfId="0" applyFont="1" applyBorder="1" applyAlignment="1">
      <alignment horizontal="right" vertical="center"/>
    </xf>
    <xf numFmtId="0" fontId="0" fillId="0" borderId="1" xfId="0" applyFont="1" applyBorder="1"/>
    <xf numFmtId="0" fontId="4" fillId="0" borderId="1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right" vertical="top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9" fontId="6" fillId="0" borderId="0" xfId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right" vertical="center"/>
    </xf>
    <xf numFmtId="49" fontId="11" fillId="0" borderId="2" xfId="0" applyNumberFormat="1" applyFont="1" applyBorder="1" applyAlignment="1">
      <alignment vertical="center"/>
    </xf>
    <xf numFmtId="49" fontId="14" fillId="2" borderId="2" xfId="3" applyNumberFormat="1" applyFont="1" applyBorder="1" applyAlignment="1">
      <alignment vertical="center"/>
    </xf>
    <xf numFmtId="0" fontId="14" fillId="2" borderId="2" xfId="2" applyNumberFormat="1" applyFont="1" applyBorder="1" applyAlignment="1">
      <alignment vertical="center" wrapText="1"/>
    </xf>
    <xf numFmtId="4" fontId="11" fillId="0" borderId="2" xfId="0" applyNumberFormat="1" applyFont="1" applyBorder="1" applyAlignment="1">
      <alignment horizontal="right" vertical="center"/>
    </xf>
    <xf numFmtId="4" fontId="0" fillId="0" borderId="0" xfId="0" applyNumberFormat="1" applyFont="1"/>
    <xf numFmtId="49" fontId="15" fillId="0" borderId="2" xfId="0" applyNumberFormat="1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4" fontId="15" fillId="0" borderId="2" xfId="0" applyNumberFormat="1" applyFont="1" applyBorder="1" applyAlignment="1">
      <alignment horizontal="right"/>
    </xf>
    <xf numFmtId="0" fontId="16" fillId="2" borderId="2" xfId="2" applyNumberFormat="1" applyFont="1" applyBorder="1" applyAlignment="1">
      <alignment vertical="center" wrapText="1"/>
    </xf>
    <xf numFmtId="49" fontId="16" fillId="2" borderId="2" xfId="3" applyNumberFormat="1" applyFont="1" applyBorder="1" applyAlignment="1">
      <alignment vertical="center"/>
    </xf>
    <xf numFmtId="0" fontId="16" fillId="2" borderId="2" xfId="3" applyNumberFormat="1" applyFont="1" applyBorder="1" applyAlignment="1">
      <alignment vertical="center" wrapText="1"/>
    </xf>
    <xf numFmtId="4" fontId="15" fillId="0" borderId="3" xfId="0" applyNumberFormat="1" applyFont="1" applyBorder="1" applyAlignment="1">
      <alignment horizontal="right"/>
    </xf>
    <xf numFmtId="49" fontId="15" fillId="0" borderId="4" xfId="0" applyNumberFormat="1" applyFont="1" applyBorder="1" applyAlignment="1">
      <alignment vertical="center"/>
    </xf>
    <xf numFmtId="0" fontId="16" fillId="2" borderId="4" xfId="2" applyNumberFormat="1" applyFont="1" applyBorder="1" applyAlignment="1">
      <alignment vertical="center" wrapText="1"/>
    </xf>
    <xf numFmtId="49" fontId="15" fillId="0" borderId="5" xfId="0" applyNumberFormat="1" applyFont="1" applyBorder="1" applyAlignment="1">
      <alignment vertical="center"/>
    </xf>
    <xf numFmtId="0" fontId="16" fillId="2" borderId="5" xfId="2" applyNumberFormat="1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0" fillId="0" borderId="2" xfId="0" applyFont="1" applyBorder="1"/>
    <xf numFmtId="0" fontId="10" fillId="0" borderId="2" xfId="0" applyFont="1" applyBorder="1"/>
    <xf numFmtId="4" fontId="10" fillId="0" borderId="2" xfId="0" applyNumberFormat="1" applyFont="1" applyBorder="1"/>
    <xf numFmtId="49" fontId="11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4" fontId="14" fillId="0" borderId="2" xfId="0" applyNumberFormat="1" applyFont="1" applyFill="1" applyBorder="1" applyAlignment="1">
      <alignment vertical="center"/>
    </xf>
    <xf numFmtId="49" fontId="15" fillId="0" borderId="2" xfId="0" applyNumberFormat="1" applyFont="1" applyFill="1" applyBorder="1" applyAlignment="1">
      <alignment vertical="center"/>
    </xf>
    <xf numFmtId="0" fontId="16" fillId="0" borderId="2" xfId="0" applyFont="1" applyFill="1" applyBorder="1" applyAlignment="1">
      <alignment vertical="center" wrapText="1"/>
    </xf>
    <xf numFmtId="4" fontId="16" fillId="0" borderId="2" xfId="0" applyNumberFormat="1" applyFont="1" applyFill="1" applyBorder="1"/>
    <xf numFmtId="0" fontId="15" fillId="0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 wrapText="1"/>
    </xf>
    <xf numFmtId="4" fontId="15" fillId="0" borderId="2" xfId="0" applyNumberFormat="1" applyFont="1" applyFill="1" applyBorder="1" applyAlignment="1">
      <alignment horizontal="right"/>
    </xf>
    <xf numFmtId="0" fontId="16" fillId="0" borderId="2" xfId="2" applyNumberFormat="1" applyFont="1" applyFill="1" applyBorder="1" applyAlignment="1">
      <alignment vertical="center" wrapText="1"/>
    </xf>
    <xf numFmtId="4" fontId="11" fillId="0" borderId="2" xfId="0" applyNumberFormat="1" applyFont="1" applyBorder="1" applyAlignment="1">
      <alignment horizontal="right"/>
    </xf>
    <xf numFmtId="0" fontId="14" fillId="0" borderId="2" xfId="2" applyNumberFormat="1" applyFont="1" applyFill="1" applyBorder="1" applyAlignment="1">
      <alignment vertical="center" wrapText="1"/>
    </xf>
    <xf numFmtId="4" fontId="11" fillId="0" borderId="2" xfId="0" applyNumberFormat="1" applyFont="1" applyFill="1" applyBorder="1" applyAlignment="1">
      <alignment horizontal="right"/>
    </xf>
    <xf numFmtId="0" fontId="11" fillId="0" borderId="2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 wrapText="1"/>
    </xf>
    <xf numFmtId="4" fontId="14" fillId="0" borderId="2" xfId="0" applyNumberFormat="1" applyFont="1" applyFill="1" applyBorder="1"/>
    <xf numFmtId="0" fontId="12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tabSelected="1" topLeftCell="A40" zoomScaleNormal="100" workbookViewId="0">
      <selection activeCell="A14" sqref="A14"/>
    </sheetView>
  </sheetViews>
  <sheetFormatPr defaultRowHeight="18" customHeight="1" x14ac:dyDescent="0.25"/>
  <cols>
    <col min="1" max="1" width="29.42578125" style="2" customWidth="1"/>
    <col min="2" max="2" width="92.7109375" style="2" customWidth="1"/>
    <col min="3" max="3" width="24.28515625" style="2" customWidth="1"/>
    <col min="4" max="16384" width="9.140625" style="2"/>
  </cols>
  <sheetData>
    <row r="1" spans="1:6" s="4" customFormat="1" ht="6" customHeight="1" x14ac:dyDescent="0.25">
      <c r="B1" s="5"/>
    </row>
    <row r="2" spans="1:6" ht="13.5" customHeight="1" x14ac:dyDescent="0.3">
      <c r="A2" s="6"/>
      <c r="C2" s="7" t="s">
        <v>28</v>
      </c>
      <c r="F2" s="8"/>
    </row>
    <row r="3" spans="1:6" s="8" customFormat="1" ht="13.5" customHeight="1" x14ac:dyDescent="0.25">
      <c r="A3" s="9"/>
      <c r="C3" s="3" t="s">
        <v>29</v>
      </c>
    </row>
    <row r="4" spans="1:6" s="8" customFormat="1" ht="13.5" customHeight="1" x14ac:dyDescent="0.25">
      <c r="A4" s="10"/>
      <c r="B4" s="57" t="s">
        <v>104</v>
      </c>
      <c r="C4" s="57"/>
    </row>
    <row r="5" spans="1:6" s="8" customFormat="1" ht="13.5" customHeight="1" x14ac:dyDescent="0.25">
      <c r="A5" s="9"/>
      <c r="B5" s="57" t="s">
        <v>52</v>
      </c>
      <c r="C5" s="57"/>
    </row>
    <row r="6" spans="1:6" s="8" customFormat="1" ht="18.75" customHeight="1" x14ac:dyDescent="0.25">
      <c r="A6" s="58"/>
      <c r="B6" s="58"/>
      <c r="C6" s="58"/>
    </row>
    <row r="7" spans="1:6" s="8" customFormat="1" ht="48" customHeight="1" x14ac:dyDescent="0.25">
      <c r="A7" s="59" t="s">
        <v>105</v>
      </c>
      <c r="B7" s="60"/>
      <c r="C7" s="60"/>
    </row>
    <row r="8" spans="1:6" s="8" customFormat="1" ht="18" customHeight="1" x14ac:dyDescent="0.25">
      <c r="A8" s="12"/>
      <c r="B8" s="1"/>
      <c r="C8" s="13" t="s">
        <v>51</v>
      </c>
    </row>
    <row r="9" spans="1:6" ht="50.25" customHeight="1" x14ac:dyDescent="0.25">
      <c r="A9" s="35" t="s">
        <v>31</v>
      </c>
      <c r="B9" s="35" t="s">
        <v>32</v>
      </c>
      <c r="C9" s="36" t="s">
        <v>33</v>
      </c>
    </row>
    <row r="10" spans="1:6" ht="15" customHeight="1" x14ac:dyDescent="0.25">
      <c r="A10" s="37" t="s">
        <v>34</v>
      </c>
      <c r="B10" s="37" t="s">
        <v>35</v>
      </c>
      <c r="C10" s="38">
        <v>3</v>
      </c>
    </row>
    <row r="11" spans="1:6" s="11" customFormat="1" ht="15.75" x14ac:dyDescent="0.25">
      <c r="A11" s="39" t="s">
        <v>53</v>
      </c>
      <c r="B11" s="40" t="s">
        <v>38</v>
      </c>
      <c r="C11" s="41">
        <f>C12+C18+C21+C29+C35</f>
        <v>12184150.93</v>
      </c>
    </row>
    <row r="12" spans="1:6" s="11" customFormat="1" ht="15.75" x14ac:dyDescent="0.25">
      <c r="A12" s="39" t="s">
        <v>54</v>
      </c>
      <c r="B12" s="40" t="s">
        <v>0</v>
      </c>
      <c r="C12" s="54">
        <f>C13</f>
        <v>7240150.5499999998</v>
      </c>
    </row>
    <row r="13" spans="1:6" s="11" customFormat="1" ht="15.75" x14ac:dyDescent="0.25">
      <c r="A13" s="42" t="s">
        <v>55</v>
      </c>
      <c r="B13" s="43" t="s">
        <v>1</v>
      </c>
      <c r="C13" s="44">
        <f>C14+C16+C15+C17</f>
        <v>7240150.5499999998</v>
      </c>
    </row>
    <row r="14" spans="1:6" s="11" customFormat="1" ht="63" x14ac:dyDescent="0.25">
      <c r="A14" s="42" t="s">
        <v>56</v>
      </c>
      <c r="B14" s="43" t="s">
        <v>39</v>
      </c>
      <c r="C14" s="44">
        <v>5232104.2699999996</v>
      </c>
    </row>
    <row r="15" spans="1:6" s="11" customFormat="1" ht="78.75" x14ac:dyDescent="0.25">
      <c r="A15" s="42" t="s">
        <v>69</v>
      </c>
      <c r="B15" s="43" t="s">
        <v>70</v>
      </c>
      <c r="C15" s="44">
        <v>90</v>
      </c>
    </row>
    <row r="16" spans="1:6" s="11" customFormat="1" ht="31.5" x14ac:dyDescent="0.25">
      <c r="A16" s="45" t="s">
        <v>57</v>
      </c>
      <c r="B16" s="46" t="s">
        <v>36</v>
      </c>
      <c r="C16" s="47">
        <v>727.86</v>
      </c>
    </row>
    <row r="17" spans="1:3" s="11" customFormat="1" ht="94.5" x14ac:dyDescent="0.25">
      <c r="A17" s="45" t="s">
        <v>58</v>
      </c>
      <c r="B17" s="46" t="s">
        <v>30</v>
      </c>
      <c r="C17" s="47">
        <v>2007228.42</v>
      </c>
    </row>
    <row r="18" spans="1:3" s="11" customFormat="1" ht="15.75" x14ac:dyDescent="0.25">
      <c r="A18" s="52" t="s">
        <v>59</v>
      </c>
      <c r="B18" s="53" t="s">
        <v>2</v>
      </c>
      <c r="C18" s="51">
        <f>C19</f>
        <v>1221991.27</v>
      </c>
    </row>
    <row r="19" spans="1:3" s="11" customFormat="1" ht="15.75" x14ac:dyDescent="0.25">
      <c r="A19" s="42" t="s">
        <v>60</v>
      </c>
      <c r="B19" s="48" t="s">
        <v>3</v>
      </c>
      <c r="C19" s="47">
        <v>1221991.27</v>
      </c>
    </row>
    <row r="20" spans="1:3" s="11" customFormat="1" ht="105" hidden="1" customHeight="1" x14ac:dyDescent="0.25">
      <c r="A20" s="42" t="s">
        <v>37</v>
      </c>
      <c r="B20" s="48" t="s">
        <v>3</v>
      </c>
      <c r="C20" s="47">
        <v>1131.3</v>
      </c>
    </row>
    <row r="21" spans="1:3" s="11" customFormat="1" ht="15.75" x14ac:dyDescent="0.25">
      <c r="A21" s="39" t="s">
        <v>61</v>
      </c>
      <c r="B21" s="50" t="s">
        <v>4</v>
      </c>
      <c r="C21" s="51">
        <f>C22+C24</f>
        <v>3326876.9899999998</v>
      </c>
    </row>
    <row r="22" spans="1:3" s="11" customFormat="1" ht="15.75" x14ac:dyDescent="0.25">
      <c r="A22" s="42" t="s">
        <v>62</v>
      </c>
      <c r="B22" s="48" t="s">
        <v>5</v>
      </c>
      <c r="C22" s="47">
        <f>C23</f>
        <v>90634.36</v>
      </c>
    </row>
    <row r="23" spans="1:3" s="11" customFormat="1" ht="31.5" x14ac:dyDescent="0.25">
      <c r="A23" s="45" t="s">
        <v>63</v>
      </c>
      <c r="B23" s="46" t="s">
        <v>6</v>
      </c>
      <c r="C23" s="47">
        <v>90634.36</v>
      </c>
    </row>
    <row r="24" spans="1:3" s="11" customFormat="1" ht="15.75" x14ac:dyDescent="0.25">
      <c r="A24" s="20" t="s">
        <v>64</v>
      </c>
      <c r="B24" s="21" t="s">
        <v>7</v>
      </c>
      <c r="C24" s="22">
        <f>C25+C27</f>
        <v>3236242.63</v>
      </c>
    </row>
    <row r="25" spans="1:3" s="11" customFormat="1" ht="15.75" x14ac:dyDescent="0.25">
      <c r="A25" s="20" t="s">
        <v>65</v>
      </c>
      <c r="B25" s="21" t="s">
        <v>8</v>
      </c>
      <c r="C25" s="22">
        <f>C26</f>
        <v>2321866.35</v>
      </c>
    </row>
    <row r="26" spans="1:3" s="11" customFormat="1" ht="31.5" x14ac:dyDescent="0.25">
      <c r="A26" s="24" t="s">
        <v>66</v>
      </c>
      <c r="B26" s="25" t="s">
        <v>9</v>
      </c>
      <c r="C26" s="22">
        <v>2321866.35</v>
      </c>
    </row>
    <row r="27" spans="1:3" s="11" customFormat="1" ht="15.75" x14ac:dyDescent="0.25">
      <c r="A27" s="24" t="s">
        <v>67</v>
      </c>
      <c r="B27" s="25" t="s">
        <v>10</v>
      </c>
      <c r="C27" s="22">
        <f>C28</f>
        <v>914376.28</v>
      </c>
    </row>
    <row r="28" spans="1:3" s="11" customFormat="1" ht="31.5" x14ac:dyDescent="0.25">
      <c r="A28" s="24" t="s">
        <v>68</v>
      </c>
      <c r="B28" s="25" t="s">
        <v>11</v>
      </c>
      <c r="C28" s="22">
        <v>914376.28</v>
      </c>
    </row>
    <row r="29" spans="1:3" s="11" customFormat="1" ht="15.75" x14ac:dyDescent="0.25">
      <c r="A29" s="15" t="s">
        <v>71</v>
      </c>
      <c r="B29" s="16" t="s">
        <v>12</v>
      </c>
      <c r="C29" s="49">
        <f>C30+C32</f>
        <v>24832.12</v>
      </c>
    </row>
    <row r="30" spans="1:3" s="11" customFormat="1" ht="31.5" x14ac:dyDescent="0.25">
      <c r="A30" s="24" t="s">
        <v>72</v>
      </c>
      <c r="B30" s="31" t="s">
        <v>48</v>
      </c>
      <c r="C30" s="22">
        <f>C31</f>
        <v>300</v>
      </c>
    </row>
    <row r="31" spans="1:3" s="11" customFormat="1" ht="31.5" x14ac:dyDescent="0.25">
      <c r="A31" s="19" t="s">
        <v>73</v>
      </c>
      <c r="B31" s="31" t="s">
        <v>49</v>
      </c>
      <c r="C31" s="22">
        <v>300</v>
      </c>
    </row>
    <row r="32" spans="1:3" s="11" customFormat="1" ht="78.75" x14ac:dyDescent="0.25">
      <c r="A32" s="19" t="s">
        <v>86</v>
      </c>
      <c r="B32" s="31" t="s">
        <v>83</v>
      </c>
      <c r="C32" s="22">
        <f>C33</f>
        <v>24532.12</v>
      </c>
    </row>
    <row r="33" spans="1:3" s="11" customFormat="1" ht="47.25" x14ac:dyDescent="0.25">
      <c r="A33" s="19" t="s">
        <v>87</v>
      </c>
      <c r="B33" s="31" t="s">
        <v>84</v>
      </c>
      <c r="C33" s="22">
        <f>SUM(C34)</f>
        <v>24532.12</v>
      </c>
    </row>
    <row r="34" spans="1:3" s="11" customFormat="1" ht="63" x14ac:dyDescent="0.25">
      <c r="A34" s="19" t="s">
        <v>85</v>
      </c>
      <c r="B34" s="31" t="s">
        <v>88</v>
      </c>
      <c r="C34" s="22">
        <v>24532.12</v>
      </c>
    </row>
    <row r="35" spans="1:3" s="11" customFormat="1" ht="15.75" x14ac:dyDescent="0.25">
      <c r="A35" s="14" t="s">
        <v>74</v>
      </c>
      <c r="B35" s="16" t="s">
        <v>13</v>
      </c>
      <c r="C35" s="49">
        <f>C36</f>
        <v>370300</v>
      </c>
    </row>
    <row r="36" spans="1:3" s="11" customFormat="1" ht="15.75" x14ac:dyDescent="0.25">
      <c r="A36" s="19" t="s">
        <v>75</v>
      </c>
      <c r="B36" s="23" t="s">
        <v>46</v>
      </c>
      <c r="C36" s="22">
        <f>C38</f>
        <v>370300</v>
      </c>
    </row>
    <row r="37" spans="1:3" s="11" customFormat="1" ht="15.75" x14ac:dyDescent="0.25">
      <c r="A37" s="19" t="s">
        <v>76</v>
      </c>
      <c r="B37" s="23" t="s">
        <v>47</v>
      </c>
      <c r="C37" s="22">
        <f>C38</f>
        <v>370300</v>
      </c>
    </row>
    <row r="38" spans="1:3" s="11" customFormat="1" ht="63" x14ac:dyDescent="0.25">
      <c r="A38" s="19" t="s">
        <v>77</v>
      </c>
      <c r="B38" s="23" t="s">
        <v>14</v>
      </c>
      <c r="C38" s="22">
        <v>370300</v>
      </c>
    </row>
    <row r="39" spans="1:3" s="11" customFormat="1" ht="15.75" x14ac:dyDescent="0.25">
      <c r="A39" s="14" t="s">
        <v>78</v>
      </c>
      <c r="B39" s="16" t="s">
        <v>15</v>
      </c>
      <c r="C39" s="17">
        <f>C40</f>
        <v>34704604.780000001</v>
      </c>
    </row>
    <row r="40" spans="1:3" s="11" customFormat="1" ht="31.5" x14ac:dyDescent="0.25">
      <c r="A40" s="27" t="s">
        <v>79</v>
      </c>
      <c r="B40" s="28" t="s">
        <v>16</v>
      </c>
      <c r="C40" s="22">
        <f>C41+C46+C49+C54</f>
        <v>34704604.780000001</v>
      </c>
    </row>
    <row r="41" spans="1:3" s="11" customFormat="1" ht="15.75" x14ac:dyDescent="0.25">
      <c r="A41" s="27" t="s">
        <v>80</v>
      </c>
      <c r="B41" s="31" t="s">
        <v>17</v>
      </c>
      <c r="C41" s="26">
        <f>C42+C44</f>
        <v>6014500</v>
      </c>
    </row>
    <row r="42" spans="1:3" s="11" customFormat="1" ht="15.75" x14ac:dyDescent="0.25">
      <c r="A42" s="31" t="s">
        <v>91</v>
      </c>
      <c r="B42" s="31" t="s">
        <v>89</v>
      </c>
      <c r="C42" s="26">
        <f>C43</f>
        <v>5636800</v>
      </c>
    </row>
    <row r="43" spans="1:3" s="11" customFormat="1" ht="15.75" x14ac:dyDescent="0.25">
      <c r="A43" s="31" t="s">
        <v>92</v>
      </c>
      <c r="B43" s="31" t="s">
        <v>90</v>
      </c>
      <c r="C43" s="26">
        <v>5636800</v>
      </c>
    </row>
    <row r="44" spans="1:3" s="11" customFormat="1" ht="15.75" x14ac:dyDescent="0.25">
      <c r="A44" s="31" t="s">
        <v>93</v>
      </c>
      <c r="B44" s="31" t="s">
        <v>94</v>
      </c>
      <c r="C44" s="26">
        <v>377700</v>
      </c>
    </row>
    <row r="45" spans="1:3" s="11" customFormat="1" ht="15.75" x14ac:dyDescent="0.25">
      <c r="A45" s="31" t="s">
        <v>95</v>
      </c>
      <c r="B45" s="31" t="s">
        <v>94</v>
      </c>
      <c r="C45" s="26">
        <v>377700</v>
      </c>
    </row>
    <row r="46" spans="1:3" s="11" customFormat="1" ht="31.5" x14ac:dyDescent="0.25">
      <c r="A46" s="31" t="s">
        <v>96</v>
      </c>
      <c r="B46" s="55" t="s">
        <v>99</v>
      </c>
      <c r="C46" s="26">
        <f>C47</f>
        <v>6017827.3799999999</v>
      </c>
    </row>
    <row r="47" spans="1:3" s="11" customFormat="1" ht="26.25" customHeight="1" x14ac:dyDescent="0.25">
      <c r="A47" s="31" t="s">
        <v>97</v>
      </c>
      <c r="B47" s="56" t="s">
        <v>100</v>
      </c>
      <c r="C47" s="26">
        <f>C48</f>
        <v>6017827.3799999999</v>
      </c>
    </row>
    <row r="48" spans="1:3" s="11" customFormat="1" ht="31.5" x14ac:dyDescent="0.25">
      <c r="A48" s="31" t="s">
        <v>98</v>
      </c>
      <c r="B48" s="55" t="s">
        <v>101</v>
      </c>
      <c r="C48" s="26">
        <v>6017827.3799999999</v>
      </c>
    </row>
    <row r="49" spans="1:3" s="11" customFormat="1" ht="15.75" x14ac:dyDescent="0.25">
      <c r="A49" s="29" t="s">
        <v>81</v>
      </c>
      <c r="B49" s="30" t="s">
        <v>18</v>
      </c>
      <c r="C49" s="22">
        <f>C50+C52</f>
        <v>252500</v>
      </c>
    </row>
    <row r="50" spans="1:3" s="11" customFormat="1" ht="31.5" x14ac:dyDescent="0.25">
      <c r="A50" s="19" t="s">
        <v>82</v>
      </c>
      <c r="B50" s="23" t="s">
        <v>19</v>
      </c>
      <c r="C50" s="22">
        <v>200</v>
      </c>
    </row>
    <row r="51" spans="1:3" s="11" customFormat="1" ht="31.5" x14ac:dyDescent="0.25">
      <c r="A51" s="19" t="s">
        <v>102</v>
      </c>
      <c r="B51" s="23" t="s">
        <v>20</v>
      </c>
      <c r="C51" s="22">
        <v>200</v>
      </c>
    </row>
    <row r="52" spans="1:3" s="11" customFormat="1" ht="31.5" x14ac:dyDescent="0.25">
      <c r="A52" s="19" t="s">
        <v>103</v>
      </c>
      <c r="B52" s="23" t="s">
        <v>21</v>
      </c>
      <c r="C52" s="22">
        <v>252300</v>
      </c>
    </row>
    <row r="53" spans="1:3" s="11" customFormat="1" ht="31.5" x14ac:dyDescent="0.25">
      <c r="A53" s="19" t="s">
        <v>40</v>
      </c>
      <c r="B53" s="23" t="s">
        <v>22</v>
      </c>
      <c r="C53" s="22">
        <v>252300</v>
      </c>
    </row>
    <row r="54" spans="1:3" s="11" customFormat="1" ht="15.75" x14ac:dyDescent="0.25">
      <c r="A54" s="19" t="s">
        <v>41</v>
      </c>
      <c r="B54" s="23" t="s">
        <v>23</v>
      </c>
      <c r="C54" s="22">
        <f>C55+C57</f>
        <v>22419777.399999999</v>
      </c>
    </row>
    <row r="55" spans="1:3" s="11" customFormat="1" ht="47.25" x14ac:dyDescent="0.25">
      <c r="A55" s="19" t="s">
        <v>42</v>
      </c>
      <c r="B55" s="23" t="s">
        <v>24</v>
      </c>
      <c r="C55" s="22">
        <f>C56</f>
        <v>17363507.91</v>
      </c>
    </row>
    <row r="56" spans="1:3" s="11" customFormat="1" ht="47.25" x14ac:dyDescent="0.25">
      <c r="A56" s="19" t="s">
        <v>43</v>
      </c>
      <c r="B56" s="23" t="s">
        <v>25</v>
      </c>
      <c r="C56" s="22">
        <v>17363507.91</v>
      </c>
    </row>
    <row r="57" spans="1:3" ht="15.75" x14ac:dyDescent="0.25">
      <c r="A57" s="19" t="s">
        <v>44</v>
      </c>
      <c r="B57" s="23" t="s">
        <v>26</v>
      </c>
      <c r="C57" s="22">
        <f>C58</f>
        <v>5056269.49</v>
      </c>
    </row>
    <row r="58" spans="1:3" ht="18" customHeight="1" x14ac:dyDescent="0.25">
      <c r="A58" s="19" t="s">
        <v>45</v>
      </c>
      <c r="B58" s="23" t="s">
        <v>27</v>
      </c>
      <c r="C58" s="22">
        <v>5056269.49</v>
      </c>
    </row>
    <row r="59" spans="1:3" ht="18" customHeight="1" x14ac:dyDescent="0.25">
      <c r="A59" s="32"/>
      <c r="B59" s="33" t="s">
        <v>50</v>
      </c>
      <c r="C59" s="34">
        <f>C11+C39</f>
        <v>46888755.710000001</v>
      </c>
    </row>
    <row r="60" spans="1:3" ht="18" customHeight="1" x14ac:dyDescent="0.25">
      <c r="C60" s="18"/>
    </row>
    <row r="61" spans="1:3" ht="18" customHeight="1" x14ac:dyDescent="0.25">
      <c r="C61" s="18"/>
    </row>
  </sheetData>
  <mergeCells count="4">
    <mergeCell ref="B4:C4"/>
    <mergeCell ref="B5:C5"/>
    <mergeCell ref="A6:C6"/>
    <mergeCell ref="A7:C7"/>
  </mergeCells>
  <printOptions horizontalCentered="1"/>
  <pageMargins left="1.1811023622047245" right="0.39370078740157483" top="0.39370078740157483" bottom="0.39370078740157483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rep:2.53.0.376</dc:description>
  <cp:lastModifiedBy>Дело</cp:lastModifiedBy>
  <cp:lastPrinted>2022-05-24T11:19:27Z</cp:lastPrinted>
  <dcterms:created xsi:type="dcterms:W3CDTF">2021-06-28T16:12:57Z</dcterms:created>
  <dcterms:modified xsi:type="dcterms:W3CDTF">2023-06-13T08:01:48Z</dcterms:modified>
</cp:coreProperties>
</file>