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'117_2'!$A$2:$F$204</definedName>
    <definedName name="_xlnm.Print_Area" localSheetId="1">'117_2'!$A$1:$F$204</definedName>
  </definedNames>
  <calcPr calcId="124519"/>
</workbook>
</file>

<file path=xl/calcChain.xml><?xml version="1.0" encoding="utf-8"?>
<calcChain xmlns="http://schemas.openxmlformats.org/spreadsheetml/2006/main">
  <c r="F182" i="5"/>
  <c r="F180"/>
  <c r="F181"/>
  <c r="F179"/>
  <c r="E179"/>
  <c r="E180"/>
  <c r="E181"/>
  <c r="D173"/>
  <c r="D179"/>
  <c r="D180"/>
  <c r="D181"/>
  <c r="E34"/>
  <c r="F71"/>
  <c r="F72"/>
  <c r="F73"/>
  <c r="F70"/>
  <c r="F69"/>
  <c r="F68"/>
  <c r="F67"/>
  <c r="E68"/>
  <c r="E69"/>
  <c r="E70"/>
  <c r="E71"/>
  <c r="E72"/>
  <c r="D68"/>
  <c r="D69"/>
  <c r="D70"/>
  <c r="D71"/>
  <c r="D72"/>
  <c r="F56" i="4"/>
  <c r="F55"/>
  <c r="F54"/>
  <c r="F178" i="5"/>
  <c r="F168"/>
  <c r="F169"/>
  <c r="F166"/>
  <c r="F167"/>
  <c r="F162"/>
  <c r="F163"/>
  <c r="F164"/>
  <c r="F165"/>
  <c r="F142"/>
  <c r="F90"/>
  <c r="F88"/>
  <c r="F89"/>
  <c r="F84"/>
  <c r="F85"/>
  <c r="F86"/>
  <c r="F87"/>
  <c r="F60"/>
  <c r="F61"/>
  <c r="F58"/>
  <c r="F59"/>
  <c r="E176"/>
  <c r="E53"/>
  <c r="F135"/>
  <c r="F129"/>
  <c r="F202"/>
  <c r="F161"/>
  <c r="F157"/>
  <c r="E134"/>
  <c r="E133" s="1"/>
  <c r="E132" s="1"/>
  <c r="E131" s="1"/>
  <c r="E130" s="1"/>
  <c r="F117"/>
  <c r="F57"/>
  <c r="D134"/>
  <c r="D133" s="1"/>
  <c r="D132" s="1"/>
  <c r="D131" s="1"/>
  <c r="D130" s="1"/>
  <c r="F130" s="1"/>
  <c r="F146"/>
  <c r="F42"/>
  <c r="F131" l="1"/>
  <c r="F133"/>
  <c r="F132"/>
  <c r="F134"/>
  <c r="E19" i="6"/>
  <c r="E39" i="5"/>
  <c r="F7" i="6" l="1"/>
  <c r="F125" i="5"/>
  <c r="E116"/>
  <c r="E115" s="1"/>
  <c r="E114" s="1"/>
  <c r="E113" s="1"/>
  <c r="E112" s="1"/>
  <c r="E111" s="1"/>
  <c r="F105"/>
  <c r="F81"/>
  <c r="F82"/>
  <c r="F40"/>
  <c r="F41"/>
  <c r="F17"/>
  <c r="F16"/>
  <c r="E80"/>
  <c r="E186"/>
  <c r="E185" s="1"/>
  <c r="E184" s="1"/>
  <c r="E183" s="1"/>
  <c r="E38"/>
  <c r="E14"/>
  <c r="D186"/>
  <c r="D185" s="1"/>
  <c r="D184" s="1"/>
  <c r="D183" s="1"/>
  <c r="D116" l="1"/>
  <c r="F116" s="1"/>
  <c r="D51"/>
  <c r="F51" i="4"/>
  <c r="F50"/>
  <c r="F47"/>
  <c r="F24"/>
  <c r="F25"/>
  <c r="F23"/>
  <c r="F9" i="6"/>
  <c r="F11"/>
  <c r="F12"/>
  <c r="F13"/>
  <c r="F14"/>
  <c r="F18"/>
  <c r="F19"/>
  <c r="E25"/>
  <c r="E26" s="1"/>
  <c r="E27" s="1"/>
  <c r="E21"/>
  <c r="E22" s="1"/>
  <c r="E23" s="1"/>
  <c r="F195" i="5"/>
  <c r="F153"/>
  <c r="F97"/>
  <c r="F66"/>
  <c r="F65"/>
  <c r="F64"/>
  <c r="F63"/>
  <c r="F48"/>
  <c r="E66"/>
  <c r="E65" s="1"/>
  <c r="E64" s="1"/>
  <c r="E63" s="1"/>
  <c r="E62" s="1"/>
  <c r="D62"/>
  <c r="F62" s="1"/>
  <c r="F41" i="4"/>
  <c r="F40"/>
  <c r="E13" i="6"/>
  <c r="E12" s="1"/>
  <c r="E11" s="1"/>
  <c r="E9" s="1"/>
  <c r="E194" i="5"/>
  <c r="D115" l="1"/>
  <c r="F115" s="1"/>
  <c r="E47"/>
  <c r="E46" s="1"/>
  <c r="F21"/>
  <c r="D114" l="1"/>
  <c r="F114" s="1"/>
  <c r="E128"/>
  <c r="E26"/>
  <c r="E25" s="1"/>
  <c r="F44" i="4"/>
  <c r="F45"/>
  <c r="F46"/>
  <c r="E201" i="5"/>
  <c r="D201"/>
  <c r="F201" s="1"/>
  <c r="F34" i="4"/>
  <c r="D46" i="5"/>
  <c r="F46" s="1"/>
  <c r="E193"/>
  <c r="E192" s="1"/>
  <c r="D50"/>
  <c r="E32"/>
  <c r="E31" s="1"/>
  <c r="D32"/>
  <c r="D31" s="1"/>
  <c r="D113" l="1"/>
  <c r="F113" s="1"/>
  <c r="D49"/>
  <c r="D200"/>
  <c r="E200"/>
  <c r="F32"/>
  <c r="F53" i="4"/>
  <c r="F52"/>
  <c r="E13" i="5"/>
  <c r="E168"/>
  <c r="E141"/>
  <c r="E60"/>
  <c r="E59" s="1"/>
  <c r="E58" s="1"/>
  <c r="E37"/>
  <c r="E36" s="1"/>
  <c r="D168"/>
  <c r="D141"/>
  <c r="F141" s="1"/>
  <c r="D60"/>
  <c r="D39"/>
  <c r="F39" s="1"/>
  <c r="E145"/>
  <c r="E143" s="1"/>
  <c r="E79"/>
  <c r="E78" s="1"/>
  <c r="D145"/>
  <c r="F145" s="1"/>
  <c r="E175"/>
  <c r="E174" s="1"/>
  <c r="E173" s="1"/>
  <c r="E172" s="1"/>
  <c r="E160"/>
  <c r="E156"/>
  <c r="E152"/>
  <c r="E127"/>
  <c r="E126" s="1"/>
  <c r="E124"/>
  <c r="E123" s="1"/>
  <c r="E109"/>
  <c r="E108" s="1"/>
  <c r="E107" s="1"/>
  <c r="E104"/>
  <c r="E96"/>
  <c r="E95" s="1"/>
  <c r="E89"/>
  <c r="E56"/>
  <c r="E51"/>
  <c r="E50" s="1"/>
  <c r="E49" s="1"/>
  <c r="E44" s="1"/>
  <c r="E45"/>
  <c r="E24"/>
  <c r="E20"/>
  <c r="E18" s="1"/>
  <c r="D194"/>
  <c r="F194" s="1"/>
  <c r="D176"/>
  <c r="D175" s="1"/>
  <c r="D160"/>
  <c r="D156"/>
  <c r="F156" s="1"/>
  <c r="D152"/>
  <c r="D128"/>
  <c r="F128" s="1"/>
  <c r="D124"/>
  <c r="D109"/>
  <c r="D104"/>
  <c r="D96"/>
  <c r="F96" s="1"/>
  <c r="D89"/>
  <c r="D80"/>
  <c r="F80" s="1"/>
  <c r="D56"/>
  <c r="D47"/>
  <c r="F47" s="1"/>
  <c r="D26"/>
  <c r="D20"/>
  <c r="D19" s="1"/>
  <c r="D18" s="1"/>
  <c r="D14"/>
  <c r="D13" s="1"/>
  <c r="F13" s="1"/>
  <c r="F177"/>
  <c r="F42" i="4"/>
  <c r="E94" i="5" l="1"/>
  <c r="E93" s="1"/>
  <c r="F56"/>
  <c r="F160"/>
  <c r="F200"/>
  <c r="F104"/>
  <c r="F124"/>
  <c r="D112"/>
  <c r="F112" s="1"/>
  <c r="D151"/>
  <c r="F152"/>
  <c r="D38"/>
  <c r="F38" s="1"/>
  <c r="D199"/>
  <c r="F20"/>
  <c r="E88"/>
  <c r="E140"/>
  <c r="E103"/>
  <c r="E159"/>
  <c r="E155"/>
  <c r="E55"/>
  <c r="D25"/>
  <c r="D55"/>
  <c r="D88"/>
  <c r="D108"/>
  <c r="F176"/>
  <c r="D79"/>
  <c r="F79" s="1"/>
  <c r="D103"/>
  <c r="D123"/>
  <c r="F123" s="1"/>
  <c r="E199"/>
  <c r="D12"/>
  <c r="D102"/>
  <c r="D101" s="1"/>
  <c r="D54"/>
  <c r="D127"/>
  <c r="F127" s="1"/>
  <c r="D150"/>
  <c r="D159"/>
  <c r="D174"/>
  <c r="D172" s="1"/>
  <c r="F175"/>
  <c r="E19"/>
  <c r="F19" s="1"/>
  <c r="E122"/>
  <c r="E121" s="1"/>
  <c r="D144"/>
  <c r="E144"/>
  <c r="D37"/>
  <c r="F37" s="1"/>
  <c r="D140"/>
  <c r="F140" s="1"/>
  <c r="D167"/>
  <c r="D95"/>
  <c r="F95" s="1"/>
  <c r="D155"/>
  <c r="F155" s="1"/>
  <c r="D193"/>
  <c r="F193" s="1"/>
  <c r="E151"/>
  <c r="E150" s="1"/>
  <c r="D59"/>
  <c r="E167"/>
  <c r="E166" s="1"/>
  <c r="E165" s="1"/>
  <c r="D45"/>
  <c r="F45" s="1"/>
  <c r="F14"/>
  <c r="E12"/>
  <c r="E11" s="1"/>
  <c r="F43" i="4"/>
  <c r="E29" i="5"/>
  <c r="F55" l="1"/>
  <c r="F159"/>
  <c r="F199"/>
  <c r="F144"/>
  <c r="F103"/>
  <c r="D107"/>
  <c r="F12"/>
  <c r="D111"/>
  <c r="F111" s="1"/>
  <c r="D36"/>
  <c r="F36" s="1"/>
  <c r="D78"/>
  <c r="F78" s="1"/>
  <c r="D198"/>
  <c r="F150"/>
  <c r="F151"/>
  <c r="E87"/>
  <c r="E139"/>
  <c r="E138" s="1"/>
  <c r="E102"/>
  <c r="E101" s="1"/>
  <c r="E158"/>
  <c r="E154"/>
  <c r="E54"/>
  <c r="D87"/>
  <c r="D24"/>
  <c r="D143"/>
  <c r="D126"/>
  <c r="F126" s="1"/>
  <c r="E198"/>
  <c r="D44"/>
  <c r="F44" s="1"/>
  <c r="E163"/>
  <c r="E162" s="1"/>
  <c r="E164"/>
  <c r="D166"/>
  <c r="D139"/>
  <c r="F139" s="1"/>
  <c r="D58"/>
  <c r="D192"/>
  <c r="F192" s="1"/>
  <c r="D154"/>
  <c r="F154" s="1"/>
  <c r="D122"/>
  <c r="F122" s="1"/>
  <c r="D94"/>
  <c r="D158"/>
  <c r="F18"/>
  <c r="D11"/>
  <c r="F174"/>
  <c r="E10"/>
  <c r="E92"/>
  <c r="E91" s="1"/>
  <c r="E83" s="1"/>
  <c r="E86"/>
  <c r="E85" s="1"/>
  <c r="E23"/>
  <c r="E22" s="1"/>
  <c r="D30"/>
  <c r="D29" s="1"/>
  <c r="D149" l="1"/>
  <c r="D138"/>
  <c r="F158"/>
  <c r="F198"/>
  <c r="E149"/>
  <c r="F54"/>
  <c r="F143"/>
  <c r="E9"/>
  <c r="F102"/>
  <c r="D10"/>
  <c r="F10" s="1"/>
  <c r="F11"/>
  <c r="D106"/>
  <c r="F138"/>
  <c r="D93"/>
  <c r="F93" s="1"/>
  <c r="F94"/>
  <c r="D197"/>
  <c r="F101"/>
  <c r="E120"/>
  <c r="E119" s="1"/>
  <c r="D53"/>
  <c r="D23"/>
  <c r="D165"/>
  <c r="E197"/>
  <c r="D121"/>
  <c r="F121" s="1"/>
  <c r="D163"/>
  <c r="D28"/>
  <c r="F28" s="1"/>
  <c r="F29"/>
  <c r="D92"/>
  <c r="E106"/>
  <c r="E100" s="1"/>
  <c r="E77"/>
  <c r="D191"/>
  <c r="F191" s="1"/>
  <c r="D35"/>
  <c r="D34" s="1"/>
  <c r="E35"/>
  <c r="D77"/>
  <c r="D21" i="6"/>
  <c r="D22" s="1"/>
  <c r="D23" s="1"/>
  <c r="D25"/>
  <c r="D26" s="1"/>
  <c r="D27" s="1"/>
  <c r="F15" i="5"/>
  <c r="F30"/>
  <c r="F31"/>
  <c r="F33"/>
  <c r="F15" i="4"/>
  <c r="F16"/>
  <c r="F18"/>
  <c r="F19"/>
  <c r="F20"/>
  <c r="F26"/>
  <c r="F27"/>
  <c r="F28"/>
  <c r="F29"/>
  <c r="F30"/>
  <c r="F31"/>
  <c r="F32"/>
  <c r="F33"/>
  <c r="F197" i="5" l="1"/>
  <c r="F53"/>
  <c r="E43"/>
  <c r="E8"/>
  <c r="F77"/>
  <c r="F35"/>
  <c r="F92"/>
  <c r="D91"/>
  <c r="F91" s="1"/>
  <c r="D196"/>
  <c r="D76"/>
  <c r="D22"/>
  <c r="D164"/>
  <c r="F173"/>
  <c r="D43"/>
  <c r="F43" s="1"/>
  <c r="E196"/>
  <c r="D162"/>
  <c r="D137"/>
  <c r="F149"/>
  <c r="E171"/>
  <c r="E170" s="1"/>
  <c r="E148"/>
  <c r="E147" s="1"/>
  <c r="D86"/>
  <c r="E84"/>
  <c r="E76"/>
  <c r="D190"/>
  <c r="F190" s="1"/>
  <c r="F196" l="1"/>
  <c r="F34"/>
  <c r="F76"/>
  <c r="D85"/>
  <c r="D9"/>
  <c r="D171"/>
  <c r="F171" s="1"/>
  <c r="F172"/>
  <c r="D75"/>
  <c r="D136"/>
  <c r="D100"/>
  <c r="F100" s="1"/>
  <c r="D189"/>
  <c r="F189" s="1"/>
  <c r="E137"/>
  <c r="F137" s="1"/>
  <c r="E99"/>
  <c r="E98" s="1"/>
  <c r="D148"/>
  <c r="E75"/>
  <c r="E191"/>
  <c r="D74"/>
  <c r="D8" l="1"/>
  <c r="F75"/>
  <c r="F148"/>
  <c r="D147"/>
  <c r="D99"/>
  <c r="F8"/>
  <c r="F9"/>
  <c r="D84"/>
  <c r="D188"/>
  <c r="F188" s="1"/>
  <c r="E136"/>
  <c r="E118" s="1"/>
  <c r="F147"/>
  <c r="E74"/>
  <c r="E7" s="1"/>
  <c r="E190"/>
  <c r="D120"/>
  <c r="F136" l="1"/>
  <c r="F74"/>
  <c r="F120"/>
  <c r="D119"/>
  <c r="D98"/>
  <c r="F98" s="1"/>
  <c r="F99"/>
  <c r="D83"/>
  <c r="F119"/>
  <c r="E189"/>
  <c r="D170"/>
  <c r="F170" s="1"/>
  <c r="F83" l="1"/>
  <c r="D118"/>
  <c r="D7" s="1"/>
  <c r="E188"/>
  <c r="E5" l="1"/>
  <c r="E204" s="1"/>
  <c r="F118"/>
  <c r="D5"/>
  <c r="D204" s="1"/>
  <c r="F7" l="1"/>
  <c r="F5"/>
</calcChain>
</file>

<file path=xl/sharedStrings.xml><?xml version="1.0" encoding="utf-8"?>
<sst xmlns="http://schemas.openxmlformats.org/spreadsheetml/2006/main" count="679" uniqueCount="471">
  <si>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</si>
  <si>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</si>
  <si>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</si>
  <si>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</si>
  <si>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</si>
  <si>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</si>
  <si>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</si>
  <si>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</si>
  <si>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</si>
  <si>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</si>
  <si>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</si>
  <si>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</si>
  <si>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</si>
  <si>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</si>
  <si>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</si>
  <si>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</si>
  <si>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</si>
  <si>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</si>
  <si>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</si>
  <si>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</si>
  <si>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</si>
  <si>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</si>
  <si>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</si>
  <si>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</si>
  <si>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</si>
  <si>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</si>
  <si>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</si>
  <si>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</si>
  <si>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</si>
  <si>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</si>
  <si>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</si>
  <si>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</si>
  <si>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</si>
  <si>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</si>
  <si>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</si>
  <si>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</si>
  <si>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</si>
  <si>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</si>
  <si>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</si>
  <si>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</si>
  <si>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</si>
  <si>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</si>
  <si>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</si>
  <si>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</si>
  <si>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</si>
  <si>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</si>
  <si>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</si>
  <si>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</si>
  <si>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</si>
  <si>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</si>
  <si>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</si>
  <si>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</si>
  <si>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</si>
  <si>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</si>
  <si>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</si>
  <si>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</si>
  <si>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</si>
  <si>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</si>
  <si>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</si>
  <si>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</si>
  <si>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</si>
  <si>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</si>
  <si>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</si>
  <si>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</si>
  <si>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</si>
  <si>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</si>
  <si>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</si>
  <si>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</si>
  <si>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</si>
  <si>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</si>
  <si>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</si>
  <si>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</si>
  <si>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</si>
  <si>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</si>
  <si>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</si>
  <si>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</si>
  <si>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</si>
  <si>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</si>
  <si>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</si>
  <si>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</si>
  <si>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</si>
  <si>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</si>
  <si>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</si>
  <si>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</si>
  <si>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</si>
  <si>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</si>
  <si>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</si>
  <si>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</si>
  <si>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</si>
  <si>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</si>
  <si>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</si>
  <si>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</si>
  <si>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</si>
  <si>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</si>
  <si>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</si>
  <si>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</si>
  <si>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</si>
  <si>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</si>
  <si>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</si>
  <si>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</si>
  <si>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</si>
  <si>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</si>
  <si>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</si>
  <si>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</si>
  <si>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</si>
  <si>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</si>
  <si>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</si>
  <si>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</si>
  <si>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</si>
  <si>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</si>
  <si>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</si>
  <si>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</si>
  <si>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</si>
  <si>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</si>
  <si>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</si>
  <si>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</si>
  <si>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</si>
  <si>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</si>
  <si>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</si>
  <si>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</si>
  <si>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</si>
  <si>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</si>
  <si>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</si>
  <si>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</si>
  <si>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</si>
  <si>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</si>
  <si>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</si>
  <si>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</si>
  <si>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</si>
  <si>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</si>
  <si>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</si>
  <si>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</si>
  <si>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</si>
  <si>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</si>
  <si>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</si>
  <si>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</si>
  <si>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</si>
  <si>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</si>
  <si>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</si>
  <si>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</si>
  <si>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</si>
  <si>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</si>
  <si>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</si>
  <si>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</si>
  <si>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</si>
  <si>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</si>
  <si>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</si>
  <si>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</si>
  <si>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</si>
  <si>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</si>
  <si>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</si>
  <si>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</si>
  <si>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</si>
  <si>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</si>
  <si>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</si>
  <si>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</si>
  <si>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</si>
  <si>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</si>
  <si>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</si>
  <si>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</si>
  <si>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</si>
  <si>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</si>
  <si>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</si>
  <si>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</si>
  <si>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</si>
  <si>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</si>
  <si>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</si>
  <si>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</si>
  <si>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</si>
  <si>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</si>
  <si>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</si>
  <si>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</si>
  <si>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</si>
  <si>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</si>
  <si>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</si>
  <si>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</si>
  <si>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</si>
  <si>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</si>
  <si>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</si>
  <si>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</si>
  <si>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</si>
  <si>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</si>
  <si>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</si>
  <si>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</si>
  <si>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</si>
  <si>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</si>
  <si>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</si>
  <si>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</si>
  <si>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</si>
  <si>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</si>
  <si>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</si>
  <si>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</si>
  <si>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</si>
  <si>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</si>
  <si>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</si>
  <si>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</si>
  <si>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</si>
  <si>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</si>
  <si>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</si>
  <si>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</si>
  <si>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</si>
  <si>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</si>
  <si>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</si>
  <si>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</si>
  <si>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</si>
  <si>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</si>
  <si>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</si>
  <si>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</si>
  <si>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</si>
  <si>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</si>
  <si>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</si>
  <si>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</si>
  <si>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</si>
  <si>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</si>
  <si>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</si>
  <si>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</si>
  <si>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</si>
  <si>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</si>
  <si>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</si>
  <si>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</si>
  <si>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</si>
  <si>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</si>
  <si>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</si>
  <si>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</si>
  <si>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</si>
  <si>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</si>
  <si>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</si>
  <si>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</si>
  <si>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</si>
  <si>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</si>
  <si>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</si>
  <si>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</si>
  <si>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</si>
  <si>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</si>
  <si>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</si>
  <si>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</si>
  <si>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</si>
  <si>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</si>
  <si>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</si>
  <si>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</si>
  <si>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</si>
  <si>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</si>
  <si>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</si>
  <si>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</si>
  <si>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</si>
  <si>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</si>
  <si>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</si>
  <si>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</si>
  <si>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</si>
  <si>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</si>
  <si>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</si>
  <si>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</si>
  <si>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</si>
  <si>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</si>
  <si>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</si>
  <si>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</si>
  <si>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</si>
  <si>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</si>
  <si>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</si>
  <si>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</si>
  <si>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</si>
  <si>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</si>
  <si>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</si>
  <si>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</si>
  <si>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</si>
  <si>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</si>
  <si>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</si>
  <si>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</si>
  <si>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</si>
  <si>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</si>
  <si>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</si>
  <si>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</si>
  <si>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</si>
  <si>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</si>
  <si>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</si>
  <si>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</si>
  <si>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</si>
  <si>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</si>
  <si>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</si>
  <si>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</si>
  <si>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</si>
  <si>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</si>
  <si>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</si>
  <si>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</si>
  <si>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</si>
  <si>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</si>
  <si>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</si>
  <si>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</si>
  <si>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</si>
  <si>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</si>
  <si>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</si>
  <si>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</si>
  <si>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</si>
  <si>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</si>
  <si>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</si>
  <si>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</si>
  <si>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</si>
  <si>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</si>
  <si>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</si>
  <si>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</si>
  <si>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</si>
  <si>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</si>
  <si>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</si>
  <si>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</si>
  <si>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</si>
  <si>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</si>
  <si>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</si>
  <si>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</si>
  <si>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</si>
  <si>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</si>
  <si>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</si>
  <si>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</si>
  <si>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</si>
  <si>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</si>
  <si>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</si>
  <si>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</si>
  <si>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</si>
  <si>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</si>
  <si>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</si>
  <si>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</si>
  <si>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</si>
  <si>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</si>
  <si>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</si>
  <si>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</si>
  <si>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</si>
  <si>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</si>
  <si>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</si>
  <si>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</si>
  <si>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</si>
  <si>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</si>
  <si>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</si>
  <si>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</si>
  <si>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</si>
  <si>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</si>
  <si>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</si>
  <si>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</si>
  <si>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</si>
  <si>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</si>
  <si>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</si>
  <si>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</si>
  <si>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</si>
  <si>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</si>
  <si>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</si>
  <si>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</si>
  <si>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</si>
  <si>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</si>
  <si>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</si>
  <si>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</si>
  <si>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</si>
  <si>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</si>
  <si>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</si>
  <si>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</si>
  <si>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</si>
  <si>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</si>
  <si>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</si>
  <si>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</si>
  <si>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</si>
  <si>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</si>
  <si>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</si>
  <si>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</si>
  <si>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</si>
  <si>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</si>
  <si>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</si>
  <si>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</si>
  <si>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</si>
  <si>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</si>
  <si>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</si>
  <si>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</si>
  <si>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</si>
  <si>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</si>
  <si>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</si>
  <si>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</si>
  <si>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</si>
  <si>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</si>
  <si>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</si>
  <si>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</si>
  <si>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</si>
  <si>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</si>
  <si>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</si>
  <si>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</si>
  <si>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</si>
  <si>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</si>
  <si>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</si>
  <si>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</si>
  <si>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</si>
  <si>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</si>
  <si>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</si>
  <si>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</si>
  <si>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</si>
  <si>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</si>
  <si>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</si>
  <si>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</si>
  <si>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</si>
  <si>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</si>
  <si>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</si>
  <si>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</si>
  <si>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</si>
  <si>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</si>
  <si>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</si>
  <si>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</si>
  <si>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</si>
  <si>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</si>
  <si>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</si>
  <si>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</si>
  <si>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</si>
  <si>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</si>
  <si>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</si>
  <si>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</si>
  <si>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</si>
  <si>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</si>
  <si>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</si>
  <si>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</si>
  <si>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</si>
  <si>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</si>
  <si>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</si>
  <si>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</si>
  <si>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</si>
  <si>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</si>
  <si>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</si>
  <si>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</si>
  <si>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</si>
  <si>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</si>
  <si>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</si>
  <si>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</si>
  <si>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</si>
  <si>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</si>
  <si>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</si>
  <si>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</si>
  <si>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</si>
  <si>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</si>
  <si>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</si>
  <si>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</si>
  <si>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</si>
  <si>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</si>
  <si>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</si>
  <si>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</si>
  <si>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</si>
  <si>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</si>
  <si>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</si>
  <si>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</si>
  <si>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</si>
  <si>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</si>
  <si>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</si>
  <si>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</si>
  <si>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</si>
  <si>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</si>
  <si>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</si>
  <si>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</si>
  <si>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</si>
  <si>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</t>
  </si>
  <si>
    <t>951 0801 0610000590 612</t>
  </si>
  <si>
    <t>Субсидии бюджетным учреждениям на иные цели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</si>
  <si>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</si>
  <si>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</si>
  <si>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</si>
  <si>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</si>
  <si>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</si>
  <si>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</si>
  <si>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</si>
  <si>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951 0113 9990020210 200 </t>
  </si>
  <si>
    <t xml:space="preserve">951 0113 9990020210 240 </t>
  </si>
  <si>
    <t xml:space="preserve">951 0113 9990020210 244 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</si>
  <si>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</si>
  <si>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r>
      <t xml:space="preserve">                 </t>
    </r>
    <r>
      <rPr>
        <u/>
        <sz val="8"/>
        <rFont val="Arial Cyr"/>
        <charset val="204"/>
      </rPr>
      <t>на 1 сентября  2019 г</t>
    </r>
    <r>
      <rPr>
        <sz val="8"/>
        <rFont val="Arial Cyr"/>
        <family val="2"/>
        <charset val="204"/>
      </rPr>
      <t>.</t>
    </r>
  </si>
  <si>
    <t>951 0801 06100S4520 000</t>
  </si>
  <si>
    <t>951 0801 06100S4520 600</t>
  </si>
  <si>
    <t>951 0801 06100S4520 610</t>
  </si>
  <si>
    <t>951 0801 06100S4520 612</t>
  </si>
  <si>
    <t xml:space="preserve">Расходы на восстановление (ремонт, реставрация, благоустройство) воинских захоронений </t>
  </si>
  <si>
    <t>" 12 "  сентября   2019г.</t>
  </si>
  <si>
    <t>Исполнение судебных актов Российской Федерации и мировых соглашений по возмещению причиненного вреда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</si>
</sst>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81" xfId="37" applyNumberFormat="1" applyFont="1" applyBorder="1"/>
    <xf numFmtId="4" fontId="13" fillId="0" borderId="82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83" xfId="0" applyNumberFormat="1" applyFont="1" applyFill="1" applyBorder="1" applyAlignment="1">
      <alignment horizontal="right"/>
    </xf>
    <xf numFmtId="4" fontId="13" fillId="0" borderId="84" xfId="0" applyNumberFormat="1" applyFont="1" applyBorder="1" applyAlignment="1">
      <alignment horizontal="right"/>
    </xf>
    <xf numFmtId="49" fontId="13" fillId="0" borderId="85" xfId="37" applyNumberFormat="1" applyFont="1" applyBorder="1"/>
    <xf numFmtId="49" fontId="13" fillId="0" borderId="87" xfId="0" applyNumberFormat="1" applyFont="1" applyBorder="1" applyAlignment="1">
      <alignment horizontal="center"/>
    </xf>
    <xf numFmtId="49" fontId="13" fillId="0" borderId="86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opLeftCell="A31" zoomScale="151" zoomScaleNormal="151" zoomScaleSheetLayoutView="140" workbookViewId="0">
      <selection activeCell="E57" sqref="E57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08" t="s">
        <v>153</v>
      </c>
      <c r="D1" s="208"/>
      <c r="E1" s="208"/>
      <c r="F1" s="208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10" t="s">
        <v>50</v>
      </c>
      <c r="B3" s="210"/>
      <c r="C3" s="210"/>
      <c r="D3" s="210"/>
      <c r="E3" s="210"/>
      <c r="F3" s="2" t="s">
        <v>4</v>
      </c>
    </row>
    <row r="4" spans="1:6">
      <c r="B4" s="211" t="s">
        <v>463</v>
      </c>
      <c r="C4" s="211"/>
      <c r="D4" s="214" t="s">
        <v>131</v>
      </c>
      <c r="E4" s="215"/>
      <c r="F4" s="4" t="s">
        <v>51</v>
      </c>
    </row>
    <row r="5" spans="1:6">
      <c r="B5" s="5"/>
      <c r="C5" s="5"/>
      <c r="D5" s="55"/>
      <c r="E5" s="55" t="s">
        <v>52</v>
      </c>
      <c r="F5" s="6">
        <v>43709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12" t="s">
        <v>146</v>
      </c>
      <c r="B7" s="212"/>
      <c r="C7" s="212"/>
      <c r="D7" s="55"/>
      <c r="E7" s="55" t="s">
        <v>149</v>
      </c>
      <c r="F7" s="7">
        <v>951</v>
      </c>
    </row>
    <row r="8" spans="1:6" ht="15" customHeight="1">
      <c r="A8" s="213" t="s">
        <v>147</v>
      </c>
      <c r="B8" s="213"/>
      <c r="C8" s="213"/>
      <c r="D8" s="213"/>
      <c r="F8" s="217">
        <v>60626440</v>
      </c>
    </row>
    <row r="9" spans="1:6" ht="9.75" customHeight="1">
      <c r="A9" s="54"/>
      <c r="B9" s="216" t="s">
        <v>102</v>
      </c>
      <c r="C9" s="216"/>
      <c r="D9" s="54"/>
      <c r="E9" s="55" t="s">
        <v>133</v>
      </c>
      <c r="F9" s="218"/>
    </row>
    <row r="10" spans="1:6" ht="18.75" customHeight="1">
      <c r="A10" s="54" t="s">
        <v>148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09" t="s">
        <v>7</v>
      </c>
      <c r="B12" s="209"/>
      <c r="C12" s="209"/>
      <c r="D12" s="209"/>
      <c r="E12" s="209"/>
      <c r="F12" s="209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13805400</v>
      </c>
      <c r="E15" s="51">
        <v>9832913.8699999992</v>
      </c>
      <c r="F15" s="32">
        <f t="shared" ref="F15:F20" si="0">D15-E15</f>
        <v>3972486.1300000008</v>
      </c>
    </row>
    <row r="16" spans="1:6" s="3" customFormat="1" ht="11.25">
      <c r="A16" s="221" t="s">
        <v>101</v>
      </c>
      <c r="B16" s="223" t="s">
        <v>3</v>
      </c>
      <c r="C16" s="225" t="s">
        <v>85</v>
      </c>
      <c r="D16" s="227">
        <v>6363600</v>
      </c>
      <c r="E16" s="227">
        <v>4590282.87</v>
      </c>
      <c r="F16" s="219">
        <f>D16-E16</f>
        <v>1773317.13</v>
      </c>
    </row>
    <row r="17" spans="1:6" s="3" customFormat="1" ht="11.25" customHeight="1">
      <c r="A17" s="222"/>
      <c r="B17" s="224"/>
      <c r="C17" s="226"/>
      <c r="D17" s="228"/>
      <c r="E17" s="228"/>
      <c r="F17" s="220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2557600</v>
      </c>
      <c r="E18" s="41">
        <v>1767349.61</v>
      </c>
      <c r="F18" s="40">
        <f t="shared" si="0"/>
        <v>790250.3899999999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2557600</v>
      </c>
      <c r="E19" s="42">
        <v>1767349.61</v>
      </c>
      <c r="F19" s="40">
        <f t="shared" si="0"/>
        <v>790250.3899999999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2557600</v>
      </c>
      <c r="E20" s="36">
        <v>1766553.53</v>
      </c>
      <c r="F20" s="40">
        <f t="shared" si="0"/>
        <v>791046.47</v>
      </c>
    </row>
    <row r="21" spans="1:6" s="3" customFormat="1" ht="108.75" customHeight="1">
      <c r="A21" s="29" t="s">
        <v>284</v>
      </c>
      <c r="B21" s="27" t="s">
        <v>3</v>
      </c>
      <c r="C21" s="11" t="s">
        <v>283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>
      <c r="A22" s="29" t="s">
        <v>363</v>
      </c>
      <c r="B22" s="27" t="s">
        <v>3</v>
      </c>
      <c r="C22" s="11" t="s">
        <v>362</v>
      </c>
      <c r="D22" s="38" t="s">
        <v>74</v>
      </c>
      <c r="E22" s="36">
        <v>723.83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478100</v>
      </c>
      <c r="E23" s="36">
        <v>478838.23</v>
      </c>
      <c r="F23" s="40">
        <f>D23-E23</f>
        <v>-738.22999999998137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478100</v>
      </c>
      <c r="E24" s="36">
        <v>478838.23</v>
      </c>
      <c r="F24" s="40">
        <f t="shared" ref="F24:F25" si="1">D24-E24</f>
        <v>-738.22999999998137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478100</v>
      </c>
      <c r="E25" s="36">
        <v>478838.23</v>
      </c>
      <c r="F25" s="40">
        <f t="shared" si="1"/>
        <v>-738.22999999998137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3249700</v>
      </c>
      <c r="E26" s="36">
        <v>2282695.0299999998</v>
      </c>
      <c r="F26" s="40">
        <f>D26-E26</f>
        <v>967004.9700000002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16231.58</v>
      </c>
      <c r="F27" s="40">
        <f>D27-E27</f>
        <v>117668.42</v>
      </c>
    </row>
    <row r="28" spans="1:6" s="3" customFormat="1" ht="45">
      <c r="A28" s="29" t="s">
        <v>134</v>
      </c>
      <c r="B28" s="27" t="s">
        <v>3</v>
      </c>
      <c r="C28" s="11" t="s">
        <v>91</v>
      </c>
      <c r="D28" s="38">
        <v>133900</v>
      </c>
      <c r="E28" s="36">
        <v>16231.58</v>
      </c>
      <c r="F28" s="40">
        <f>D28-E28</f>
        <v>117668.42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3115800</v>
      </c>
      <c r="E29" s="36">
        <v>2266463.4500000002</v>
      </c>
      <c r="F29" s="40">
        <f t="shared" ref="F29:F34" si="2">D29-E29</f>
        <v>849336.54999999981</v>
      </c>
    </row>
    <row r="30" spans="1:6" s="3" customFormat="1" ht="11.25">
      <c r="A30" s="29" t="s">
        <v>135</v>
      </c>
      <c r="B30" s="27" t="s">
        <v>3</v>
      </c>
      <c r="C30" s="11" t="s">
        <v>150</v>
      </c>
      <c r="D30" s="38">
        <v>1958600</v>
      </c>
      <c r="E30" s="36">
        <v>1839841</v>
      </c>
      <c r="F30" s="40">
        <f t="shared" si="2"/>
        <v>118759</v>
      </c>
    </row>
    <row r="31" spans="1:6" s="3" customFormat="1" ht="33.75">
      <c r="A31" s="29" t="s">
        <v>137</v>
      </c>
      <c r="B31" s="27" t="s">
        <v>3</v>
      </c>
      <c r="C31" s="11" t="s">
        <v>136</v>
      </c>
      <c r="D31" s="38">
        <v>1958600</v>
      </c>
      <c r="E31" s="36">
        <v>1839841</v>
      </c>
      <c r="F31" s="40">
        <f t="shared" si="2"/>
        <v>118759</v>
      </c>
    </row>
    <row r="32" spans="1:6" s="3" customFormat="1" ht="11.25">
      <c r="A32" s="29" t="s">
        <v>139</v>
      </c>
      <c r="B32" s="27" t="s">
        <v>3</v>
      </c>
      <c r="C32" s="11" t="s">
        <v>138</v>
      </c>
      <c r="D32" s="38">
        <v>1157200</v>
      </c>
      <c r="E32" s="36">
        <v>426622.45</v>
      </c>
      <c r="F32" s="40">
        <f t="shared" si="2"/>
        <v>730577.55</v>
      </c>
    </row>
    <row r="33" spans="1:6" s="3" customFormat="1" ht="36.75" customHeight="1">
      <c r="A33" s="29" t="s">
        <v>141</v>
      </c>
      <c r="B33" s="27" t="s">
        <v>3</v>
      </c>
      <c r="C33" s="11" t="s">
        <v>140</v>
      </c>
      <c r="D33" s="38">
        <v>1157200</v>
      </c>
      <c r="E33" s="36">
        <v>426622.45</v>
      </c>
      <c r="F33" s="40">
        <f t="shared" si="2"/>
        <v>730577.55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78200</v>
      </c>
      <c r="E34" s="36">
        <v>61400</v>
      </c>
      <c r="F34" s="40">
        <f t="shared" si="2"/>
        <v>16800</v>
      </c>
    </row>
    <row r="35" spans="1:6" s="3" customFormat="1" ht="28.5" customHeight="1">
      <c r="A35" s="29" t="s">
        <v>387</v>
      </c>
      <c r="B35" s="27" t="s">
        <v>3</v>
      </c>
      <c r="C35" s="11" t="s">
        <v>383</v>
      </c>
      <c r="D35" s="38">
        <v>60800</v>
      </c>
      <c r="E35" s="36">
        <v>60800</v>
      </c>
      <c r="F35" s="40" t="s">
        <v>74</v>
      </c>
    </row>
    <row r="36" spans="1:6" s="3" customFormat="1" ht="50.25" customHeight="1">
      <c r="A36" s="29" t="s">
        <v>386</v>
      </c>
      <c r="B36" s="27" t="s">
        <v>3</v>
      </c>
      <c r="C36" s="11" t="s">
        <v>384</v>
      </c>
      <c r="D36" s="38">
        <v>60800</v>
      </c>
      <c r="E36" s="36">
        <v>60800</v>
      </c>
      <c r="F36" s="40" t="s">
        <v>74</v>
      </c>
    </row>
    <row r="37" spans="1:6" s="3" customFormat="1" ht="57" customHeight="1">
      <c r="A37" s="29" t="s">
        <v>388</v>
      </c>
      <c r="B37" s="27" t="s">
        <v>3</v>
      </c>
      <c r="C37" s="11" t="s">
        <v>385</v>
      </c>
      <c r="D37" s="38">
        <v>60800</v>
      </c>
      <c r="E37" s="36">
        <v>60800</v>
      </c>
      <c r="F37" s="40" t="s">
        <v>74</v>
      </c>
    </row>
    <row r="38" spans="1:6" s="3" customFormat="1" ht="37.5" customHeight="1">
      <c r="A38" s="29" t="s">
        <v>287</v>
      </c>
      <c r="B38" s="27" t="s">
        <v>3</v>
      </c>
      <c r="C38" s="11" t="s">
        <v>285</v>
      </c>
      <c r="D38" s="38" t="s">
        <v>74</v>
      </c>
      <c r="E38" s="36">
        <v>600</v>
      </c>
      <c r="F38" s="40" t="s">
        <v>74</v>
      </c>
    </row>
    <row r="39" spans="1:6" s="3" customFormat="1" ht="47.25" customHeight="1">
      <c r="A39" s="29" t="s">
        <v>288</v>
      </c>
      <c r="B39" s="27" t="s">
        <v>3</v>
      </c>
      <c r="C39" s="11" t="s">
        <v>286</v>
      </c>
      <c r="D39" s="38" t="s">
        <v>74</v>
      </c>
      <c r="E39" s="36">
        <v>600</v>
      </c>
      <c r="F39" s="40" t="s">
        <v>74</v>
      </c>
    </row>
    <row r="40" spans="1:6" s="3" customFormat="1" ht="25.5" customHeight="1">
      <c r="A40" s="183" t="s">
        <v>369</v>
      </c>
      <c r="B40" s="27" t="s">
        <v>3</v>
      </c>
      <c r="C40" s="11" t="s">
        <v>371</v>
      </c>
      <c r="D40" s="38">
        <v>17400</v>
      </c>
      <c r="E40" s="36" t="s">
        <v>74</v>
      </c>
      <c r="F40" s="40">
        <f>D40</f>
        <v>17400</v>
      </c>
    </row>
    <row r="41" spans="1:6" s="3" customFormat="1" ht="39" customHeight="1">
      <c r="A41" s="29" t="s">
        <v>370</v>
      </c>
      <c r="B41" s="27" t="s">
        <v>3</v>
      </c>
      <c r="C41" s="11" t="s">
        <v>368</v>
      </c>
      <c r="D41" s="38">
        <v>17400</v>
      </c>
      <c r="E41" s="36" t="s">
        <v>74</v>
      </c>
      <c r="F41" s="40">
        <f>D41</f>
        <v>17400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7441800</v>
      </c>
      <c r="E42" s="36">
        <v>5242631</v>
      </c>
      <c r="F42" s="40">
        <f>D42-E42</f>
        <v>2199169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7441800</v>
      </c>
      <c r="E43" s="36">
        <v>5242631</v>
      </c>
      <c r="F43" s="40">
        <f t="shared" ref="F43:F47" si="3">D43-E43</f>
        <v>2199169</v>
      </c>
    </row>
    <row r="44" spans="1:6" s="3" customFormat="1" ht="22.5">
      <c r="A44" s="29" t="s">
        <v>282</v>
      </c>
      <c r="B44" s="27" t="s">
        <v>3</v>
      </c>
      <c r="C44" s="11" t="s">
        <v>372</v>
      </c>
      <c r="D44" s="38">
        <v>5354000</v>
      </c>
      <c r="E44" s="36">
        <v>3510300</v>
      </c>
      <c r="F44" s="40">
        <f t="shared" si="3"/>
        <v>1843700</v>
      </c>
    </row>
    <row r="45" spans="1:6" s="3" customFormat="1" ht="22.5">
      <c r="A45" s="29" t="s">
        <v>24</v>
      </c>
      <c r="B45" s="27" t="s">
        <v>3</v>
      </c>
      <c r="C45" s="11" t="s">
        <v>373</v>
      </c>
      <c r="D45" s="38">
        <v>5354000</v>
      </c>
      <c r="E45" s="36">
        <v>3510300</v>
      </c>
      <c r="F45" s="40">
        <f t="shared" si="3"/>
        <v>1843700</v>
      </c>
    </row>
    <row r="46" spans="1:6" s="3" customFormat="1" ht="22.5">
      <c r="A46" s="29" t="s">
        <v>143</v>
      </c>
      <c r="B46" s="27" t="s">
        <v>3</v>
      </c>
      <c r="C46" s="11" t="s">
        <v>374</v>
      </c>
      <c r="D46" s="38">
        <v>5354000</v>
      </c>
      <c r="E46" s="36">
        <v>3510300</v>
      </c>
      <c r="F46" s="40">
        <f t="shared" si="3"/>
        <v>1843700</v>
      </c>
    </row>
    <row r="47" spans="1:6" s="3" customFormat="1" ht="22.5">
      <c r="A47" s="29" t="s">
        <v>271</v>
      </c>
      <c r="B47" s="27" t="s">
        <v>3</v>
      </c>
      <c r="C47" s="11" t="s">
        <v>375</v>
      </c>
      <c r="D47" s="38">
        <v>208400</v>
      </c>
      <c r="E47" s="36">
        <v>155900</v>
      </c>
      <c r="F47" s="40">
        <f t="shared" si="3"/>
        <v>52500</v>
      </c>
    </row>
    <row r="48" spans="1:6" s="3" customFormat="1" ht="36.75" customHeight="1">
      <c r="A48" s="29" t="s">
        <v>99</v>
      </c>
      <c r="B48" s="27" t="s">
        <v>3</v>
      </c>
      <c r="C48" s="11" t="s">
        <v>376</v>
      </c>
      <c r="D48" s="38">
        <v>200</v>
      </c>
      <c r="E48" s="36">
        <v>200</v>
      </c>
      <c r="F48" s="40" t="s">
        <v>74</v>
      </c>
    </row>
    <row r="49" spans="1:7" s="3" customFormat="1" ht="36" customHeight="1">
      <c r="A49" s="29" t="s">
        <v>145</v>
      </c>
      <c r="B49" s="27" t="s">
        <v>3</v>
      </c>
      <c r="C49" s="11" t="s">
        <v>377</v>
      </c>
      <c r="D49" s="38">
        <v>200</v>
      </c>
      <c r="E49" s="36">
        <v>200</v>
      </c>
      <c r="F49" s="40" t="s">
        <v>74</v>
      </c>
    </row>
    <row r="50" spans="1:7" s="3" customFormat="1" ht="33.75">
      <c r="A50" s="29" t="s">
        <v>25</v>
      </c>
      <c r="B50" s="27" t="s">
        <v>3</v>
      </c>
      <c r="C50" s="11" t="s">
        <v>378</v>
      </c>
      <c r="D50" s="38">
        <v>208200</v>
      </c>
      <c r="E50" s="36">
        <v>155700</v>
      </c>
      <c r="F50" s="40">
        <f>D50-E50</f>
        <v>52500</v>
      </c>
    </row>
    <row r="51" spans="1:7" s="3" customFormat="1" ht="45">
      <c r="A51" s="29" t="s">
        <v>142</v>
      </c>
      <c r="B51" s="27" t="s">
        <v>3</v>
      </c>
      <c r="C51" s="11" t="s">
        <v>379</v>
      </c>
      <c r="D51" s="38">
        <v>208200</v>
      </c>
      <c r="E51" s="36">
        <v>155700</v>
      </c>
      <c r="F51" s="40">
        <f>D51-E51</f>
        <v>52500</v>
      </c>
    </row>
    <row r="52" spans="1:7" s="9" customFormat="1">
      <c r="A52" s="30" t="s">
        <v>26</v>
      </c>
      <c r="B52" s="27" t="s">
        <v>3</v>
      </c>
      <c r="C52" s="10" t="s">
        <v>380</v>
      </c>
      <c r="D52" s="38">
        <v>1879400</v>
      </c>
      <c r="E52" s="36">
        <v>1576431</v>
      </c>
      <c r="F52" s="40">
        <f>D52-E52</f>
        <v>302969</v>
      </c>
    </row>
    <row r="53" spans="1:7" s="9" customFormat="1" ht="57.75" customHeight="1">
      <c r="A53" s="30" t="s">
        <v>272</v>
      </c>
      <c r="B53" s="27" t="s">
        <v>3</v>
      </c>
      <c r="C53" s="10" t="s">
        <v>381</v>
      </c>
      <c r="D53" s="38">
        <v>1772500</v>
      </c>
      <c r="E53" s="36">
        <v>1576431</v>
      </c>
      <c r="F53" s="40">
        <f t="shared" ref="F53" si="4">D53-E53</f>
        <v>196069</v>
      </c>
      <c r="G53" s="182"/>
    </row>
    <row r="54" spans="1:7" s="9" customFormat="1" ht="57.75" customHeight="1">
      <c r="A54" s="30" t="s">
        <v>273</v>
      </c>
      <c r="B54" s="207" t="s">
        <v>3</v>
      </c>
      <c r="C54" s="202" t="s">
        <v>382</v>
      </c>
      <c r="D54" s="203">
        <v>1772500</v>
      </c>
      <c r="E54" s="36">
        <v>1576431</v>
      </c>
      <c r="F54" s="204">
        <f t="shared" ref="F54" si="5">D54-E54</f>
        <v>196069</v>
      </c>
      <c r="G54" s="182"/>
    </row>
    <row r="55" spans="1:7" s="9" customFormat="1" ht="26.25" customHeight="1">
      <c r="A55" s="30" t="s">
        <v>452</v>
      </c>
      <c r="B55" s="206" t="s">
        <v>3</v>
      </c>
      <c r="C55" s="205" t="s">
        <v>454</v>
      </c>
      <c r="D55" s="200">
        <v>106900</v>
      </c>
      <c r="E55" s="201" t="s">
        <v>74</v>
      </c>
      <c r="F55" s="204">
        <f>D55</f>
        <v>106900</v>
      </c>
      <c r="G55" s="182"/>
    </row>
    <row r="56" spans="1:7" s="9" customFormat="1" ht="31.5" customHeight="1" thickBot="1">
      <c r="A56" s="30" t="s">
        <v>453</v>
      </c>
      <c r="B56" s="194" t="s">
        <v>3</v>
      </c>
      <c r="C56" s="199" t="s">
        <v>455</v>
      </c>
      <c r="D56" s="195">
        <v>106900</v>
      </c>
      <c r="E56" s="196" t="s">
        <v>74</v>
      </c>
      <c r="F56" s="197">
        <f>D56</f>
        <v>106900</v>
      </c>
    </row>
    <row r="61" spans="1:7">
      <c r="D61" s="4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4"/>
  <sheetViews>
    <sheetView tabSelected="1" topLeftCell="A131" zoomScale="150" zoomScaleNormal="150" zoomScaleSheetLayoutView="100" workbookViewId="0">
      <selection activeCell="E132" sqref="E132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30" t="s">
        <v>80</v>
      </c>
      <c r="F1" s="230"/>
    </row>
    <row r="2" spans="1:9" ht="21.6" customHeight="1">
      <c r="A2" s="229" t="s">
        <v>27</v>
      </c>
      <c r="B2" s="229"/>
      <c r="C2" s="229"/>
      <c r="D2" s="229"/>
      <c r="E2" s="229"/>
      <c r="F2" s="229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14006900</v>
      </c>
      <c r="E5" s="67">
        <f>E7</f>
        <v>9247035.8300000001</v>
      </c>
      <c r="F5" s="68">
        <f t="shared" ref="F5:F21" si="0">D5-E5</f>
        <v>4759864.17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128</v>
      </c>
      <c r="B7" s="76">
        <v>200</v>
      </c>
      <c r="C7" s="77" t="s">
        <v>157</v>
      </c>
      <c r="D7" s="78">
        <f>D8+D74+D83+D98+D118+D170+D188+D162+D196</f>
        <v>14006900</v>
      </c>
      <c r="E7" s="79">
        <f>E8+E118+E170+E83+E74+E98+E196+E162</f>
        <v>9247035.8300000001</v>
      </c>
      <c r="F7" s="80">
        <f>D7-E7</f>
        <v>4759864.17</v>
      </c>
      <c r="H7" s="20"/>
    </row>
    <row r="8" spans="1:9" ht="18" customHeight="1">
      <c r="A8" s="63" t="s">
        <v>55</v>
      </c>
      <c r="B8" s="76">
        <v>200</v>
      </c>
      <c r="C8" s="81" t="s">
        <v>158</v>
      </c>
      <c r="D8" s="82">
        <f>D9+D28+D34</f>
        <v>4275600</v>
      </c>
      <c r="E8" s="83">
        <f>E9+E34</f>
        <v>2521665.23</v>
      </c>
      <c r="F8" s="80">
        <f t="shared" si="0"/>
        <v>1753934.77</v>
      </c>
      <c r="H8" s="21"/>
      <c r="I8" s="20"/>
    </row>
    <row r="9" spans="1:9" ht="48.75" customHeight="1">
      <c r="A9" s="86" t="s">
        <v>56</v>
      </c>
      <c r="B9" s="87">
        <v>200</v>
      </c>
      <c r="C9" s="95" t="s">
        <v>160</v>
      </c>
      <c r="D9" s="92">
        <f>D10+D22</f>
        <v>4167700</v>
      </c>
      <c r="E9" s="93">
        <f>E10+E22</f>
        <v>2478819.06</v>
      </c>
      <c r="F9" s="88">
        <f t="shared" si="0"/>
        <v>1688880.94</v>
      </c>
      <c r="H9" s="20"/>
    </row>
    <row r="10" spans="1:9" ht="33.75">
      <c r="A10" s="86" t="s">
        <v>162</v>
      </c>
      <c r="B10" s="87">
        <v>200</v>
      </c>
      <c r="C10" s="85" t="s">
        <v>161</v>
      </c>
      <c r="D10" s="92">
        <f>D11</f>
        <v>4167500</v>
      </c>
      <c r="E10" s="93">
        <f>E11</f>
        <v>2478619.06</v>
      </c>
      <c r="F10" s="88">
        <f t="shared" si="0"/>
        <v>1688880.94</v>
      </c>
      <c r="H10" s="20"/>
    </row>
    <row r="11" spans="1:9" ht="37.5" customHeight="1">
      <c r="A11" s="86" t="s">
        <v>118</v>
      </c>
      <c r="B11" s="87">
        <v>200</v>
      </c>
      <c r="C11" s="85" t="s">
        <v>163</v>
      </c>
      <c r="D11" s="93">
        <f>D12+D18</f>
        <v>4167500</v>
      </c>
      <c r="E11" s="93">
        <f>E12+E18</f>
        <v>2478619.06</v>
      </c>
      <c r="F11" s="88">
        <f t="shared" si="0"/>
        <v>1688880.94</v>
      </c>
      <c r="H11" s="20"/>
    </row>
    <row r="12" spans="1:9" ht="101.25">
      <c r="A12" s="86" t="s">
        <v>170</v>
      </c>
      <c r="B12" s="87">
        <v>200</v>
      </c>
      <c r="C12" s="85" t="s">
        <v>169</v>
      </c>
      <c r="D12" s="93">
        <f>D13</f>
        <v>3611000</v>
      </c>
      <c r="E12" s="93">
        <f>E14</f>
        <v>2053443.34</v>
      </c>
      <c r="F12" s="88">
        <f t="shared" si="0"/>
        <v>1557556.66</v>
      </c>
      <c r="H12" s="20"/>
    </row>
    <row r="13" spans="1:9" ht="59.25" customHeight="1">
      <c r="A13" s="89" t="s">
        <v>336</v>
      </c>
      <c r="B13" s="87">
        <v>200</v>
      </c>
      <c r="C13" s="85" t="s">
        <v>316</v>
      </c>
      <c r="D13" s="93">
        <f>D14</f>
        <v>3611000</v>
      </c>
      <c r="E13" s="93">
        <f>E14</f>
        <v>2053443.34</v>
      </c>
      <c r="F13" s="88">
        <f t="shared" si="0"/>
        <v>1557556.66</v>
      </c>
      <c r="H13" s="20"/>
    </row>
    <row r="14" spans="1:9" ht="33.75">
      <c r="A14" s="86" t="s">
        <v>252</v>
      </c>
      <c r="B14" s="87">
        <v>200</v>
      </c>
      <c r="C14" s="85" t="s">
        <v>257</v>
      </c>
      <c r="D14" s="93">
        <f>D15+D16+D17</f>
        <v>3611000</v>
      </c>
      <c r="E14" s="93">
        <f>E15+E16+E17</f>
        <v>2053443.34</v>
      </c>
      <c r="F14" s="88">
        <f t="shared" si="0"/>
        <v>1557556.66</v>
      </c>
      <c r="H14" s="20"/>
    </row>
    <row r="15" spans="1:9" s="22" customFormat="1" ht="31.5" customHeight="1">
      <c r="A15" s="86" t="s">
        <v>165</v>
      </c>
      <c r="B15" s="87">
        <v>200</v>
      </c>
      <c r="C15" s="85" t="s">
        <v>164</v>
      </c>
      <c r="D15" s="93">
        <v>2632100</v>
      </c>
      <c r="E15" s="93">
        <v>1542634.02</v>
      </c>
      <c r="F15" s="88">
        <f t="shared" si="0"/>
        <v>1089465.98</v>
      </c>
      <c r="H15" s="23"/>
    </row>
    <row r="16" spans="1:9" s="22" customFormat="1" ht="39.75" customHeight="1">
      <c r="A16" s="96" t="s">
        <v>111</v>
      </c>
      <c r="B16" s="87">
        <v>200</v>
      </c>
      <c r="C16" s="85" t="s">
        <v>166</v>
      </c>
      <c r="D16" s="92">
        <v>184200</v>
      </c>
      <c r="E16" s="93">
        <v>84315.04</v>
      </c>
      <c r="F16" s="88">
        <f t="shared" si="0"/>
        <v>99884.96</v>
      </c>
      <c r="H16" s="23"/>
    </row>
    <row r="17" spans="1:8" s="22" customFormat="1" ht="51.75" customHeight="1">
      <c r="A17" s="94" t="s">
        <v>159</v>
      </c>
      <c r="B17" s="87">
        <v>200</v>
      </c>
      <c r="C17" s="85" t="s">
        <v>167</v>
      </c>
      <c r="D17" s="92">
        <v>794700</v>
      </c>
      <c r="E17" s="93">
        <v>426494.28</v>
      </c>
      <c r="F17" s="88">
        <f t="shared" si="0"/>
        <v>368205.72</v>
      </c>
      <c r="H17" s="23"/>
    </row>
    <row r="18" spans="1:8" s="22" customFormat="1" ht="93.75" customHeight="1">
      <c r="A18" s="94" t="s">
        <v>171</v>
      </c>
      <c r="B18" s="87">
        <v>200</v>
      </c>
      <c r="C18" s="85" t="s">
        <v>168</v>
      </c>
      <c r="D18" s="92">
        <f>D19</f>
        <v>556500</v>
      </c>
      <c r="E18" s="93">
        <f>E20</f>
        <v>425175.72</v>
      </c>
      <c r="F18" s="88">
        <f t="shared" si="0"/>
        <v>131324.28000000003</v>
      </c>
      <c r="H18" s="23"/>
    </row>
    <row r="19" spans="1:8" s="22" customFormat="1" ht="48" customHeight="1">
      <c r="A19" s="96" t="s">
        <v>338</v>
      </c>
      <c r="B19" s="87">
        <v>200</v>
      </c>
      <c r="C19" s="85" t="s">
        <v>317</v>
      </c>
      <c r="D19" s="92">
        <f>D20</f>
        <v>556500</v>
      </c>
      <c r="E19" s="93">
        <f>E20</f>
        <v>425175.72</v>
      </c>
      <c r="F19" s="88">
        <f t="shared" si="0"/>
        <v>131324.28000000003</v>
      </c>
      <c r="H19" s="23"/>
    </row>
    <row r="20" spans="1:8" s="22" customFormat="1" ht="36" customHeight="1">
      <c r="A20" s="94" t="s">
        <v>253</v>
      </c>
      <c r="B20" s="87">
        <v>200</v>
      </c>
      <c r="C20" s="85" t="s">
        <v>258</v>
      </c>
      <c r="D20" s="92">
        <f>D21</f>
        <v>556500</v>
      </c>
      <c r="E20" s="93">
        <f>E21</f>
        <v>425175.72</v>
      </c>
      <c r="F20" s="88">
        <f t="shared" si="0"/>
        <v>131324.28000000003</v>
      </c>
      <c r="H20" s="23"/>
    </row>
    <row r="21" spans="1:8" s="22" customFormat="1" ht="15" customHeight="1">
      <c r="A21" s="97" t="s">
        <v>364</v>
      </c>
      <c r="B21" s="87">
        <v>200</v>
      </c>
      <c r="C21" s="85" t="s">
        <v>172</v>
      </c>
      <c r="D21" s="92">
        <v>556500</v>
      </c>
      <c r="E21" s="93">
        <v>425175.72</v>
      </c>
      <c r="F21" s="88">
        <f t="shared" si="0"/>
        <v>131324.28000000003</v>
      </c>
      <c r="H21" s="23"/>
    </row>
    <row r="22" spans="1:8" s="22" customFormat="1" ht="33.75">
      <c r="A22" s="98" t="s">
        <v>181</v>
      </c>
      <c r="B22" s="87">
        <v>200</v>
      </c>
      <c r="C22" s="85" t="s">
        <v>173</v>
      </c>
      <c r="D22" s="92">
        <f>D23</f>
        <v>200</v>
      </c>
      <c r="E22" s="93">
        <f>E23</f>
        <v>200</v>
      </c>
      <c r="F22" s="88" t="s">
        <v>74</v>
      </c>
      <c r="H22" s="23"/>
    </row>
    <row r="23" spans="1:8">
      <c r="A23" s="98" t="s">
        <v>177</v>
      </c>
      <c r="B23" s="87">
        <v>200</v>
      </c>
      <c r="C23" s="95" t="s">
        <v>178</v>
      </c>
      <c r="D23" s="92">
        <f t="shared" ref="D23:E23" si="1">D24</f>
        <v>200</v>
      </c>
      <c r="E23" s="93">
        <f t="shared" si="1"/>
        <v>200</v>
      </c>
      <c r="F23" s="88" t="s">
        <v>74</v>
      </c>
      <c r="H23" s="20"/>
    </row>
    <row r="24" spans="1:8" ht="130.5" customHeight="1">
      <c r="A24" s="97" t="s">
        <v>175</v>
      </c>
      <c r="B24" s="87">
        <v>200</v>
      </c>
      <c r="C24" s="95" t="s">
        <v>174</v>
      </c>
      <c r="D24" s="92">
        <f t="shared" ref="D24:E26" si="2">D25</f>
        <v>200</v>
      </c>
      <c r="E24" s="93">
        <f t="shared" si="2"/>
        <v>200</v>
      </c>
      <c r="F24" s="88" t="s">
        <v>74</v>
      </c>
      <c r="H24" s="20"/>
    </row>
    <row r="25" spans="1:8" ht="35.25" customHeight="1">
      <c r="A25" s="99" t="s">
        <v>339</v>
      </c>
      <c r="B25" s="87">
        <v>200</v>
      </c>
      <c r="C25" s="95" t="s">
        <v>318</v>
      </c>
      <c r="D25" s="92">
        <f t="shared" si="2"/>
        <v>200</v>
      </c>
      <c r="E25" s="93">
        <f t="shared" si="2"/>
        <v>200</v>
      </c>
      <c r="F25" s="88" t="s">
        <v>74</v>
      </c>
      <c r="H25" s="20"/>
    </row>
    <row r="26" spans="1:8" ht="33.75">
      <c r="A26" s="100" t="s">
        <v>253</v>
      </c>
      <c r="B26" s="87">
        <v>200</v>
      </c>
      <c r="C26" s="95" t="s">
        <v>259</v>
      </c>
      <c r="D26" s="92">
        <f t="shared" si="2"/>
        <v>200</v>
      </c>
      <c r="E26" s="93">
        <f t="shared" si="2"/>
        <v>200</v>
      </c>
      <c r="F26" s="88" t="s">
        <v>74</v>
      </c>
      <c r="H26" s="20"/>
    </row>
    <row r="27" spans="1:8" ht="15.75" customHeight="1">
      <c r="A27" s="97" t="s">
        <v>364</v>
      </c>
      <c r="B27" s="87">
        <v>200</v>
      </c>
      <c r="C27" s="95" t="s">
        <v>176</v>
      </c>
      <c r="D27" s="92">
        <v>200</v>
      </c>
      <c r="E27" s="93">
        <v>200</v>
      </c>
      <c r="F27" s="88" t="s">
        <v>74</v>
      </c>
      <c r="H27" s="20"/>
    </row>
    <row r="28" spans="1:8" ht="14.25" customHeight="1">
      <c r="A28" s="98" t="s">
        <v>57</v>
      </c>
      <c r="B28" s="101">
        <v>200</v>
      </c>
      <c r="C28" s="102" t="s">
        <v>179</v>
      </c>
      <c r="D28" s="92">
        <f>D29</f>
        <v>5000</v>
      </c>
      <c r="E28" s="93" t="s">
        <v>74</v>
      </c>
      <c r="F28" s="88">
        <f t="shared" ref="F28:F33" si="3">D28</f>
        <v>5000</v>
      </c>
      <c r="H28" s="20"/>
    </row>
    <row r="29" spans="1:8" ht="33.75">
      <c r="A29" s="98" t="s">
        <v>181</v>
      </c>
      <c r="B29" s="101">
        <v>200</v>
      </c>
      <c r="C29" s="102" t="s">
        <v>180</v>
      </c>
      <c r="D29" s="92">
        <f>D30</f>
        <v>5000</v>
      </c>
      <c r="E29" s="93" t="str">
        <f>E30</f>
        <v>-</v>
      </c>
      <c r="F29" s="88">
        <f t="shared" si="3"/>
        <v>5000</v>
      </c>
      <c r="H29" s="20"/>
    </row>
    <row r="30" spans="1:8" ht="23.25" customHeight="1">
      <c r="A30" s="103" t="s">
        <v>129</v>
      </c>
      <c r="B30" s="101">
        <v>200</v>
      </c>
      <c r="C30" s="102" t="s">
        <v>183</v>
      </c>
      <c r="D30" s="92">
        <f>D31</f>
        <v>5000</v>
      </c>
      <c r="E30" s="93" t="s">
        <v>74</v>
      </c>
      <c r="F30" s="88">
        <f>D30</f>
        <v>5000</v>
      </c>
      <c r="H30" s="20"/>
    </row>
    <row r="31" spans="1:8" ht="69" customHeight="1">
      <c r="A31" s="184" t="s">
        <v>112</v>
      </c>
      <c r="B31" s="101">
        <v>200</v>
      </c>
      <c r="C31" s="102" t="s">
        <v>182</v>
      </c>
      <c r="D31" s="92">
        <f>D32</f>
        <v>5000</v>
      </c>
      <c r="E31" s="93" t="str">
        <f>E32</f>
        <v>-</v>
      </c>
      <c r="F31" s="88">
        <f t="shared" si="3"/>
        <v>5000</v>
      </c>
      <c r="H31" s="20"/>
    </row>
    <row r="32" spans="1:8" ht="22.5">
      <c r="A32" s="104" t="s">
        <v>340</v>
      </c>
      <c r="B32" s="101">
        <v>200</v>
      </c>
      <c r="C32" s="102" t="s">
        <v>319</v>
      </c>
      <c r="D32" s="92">
        <f>D33</f>
        <v>5000</v>
      </c>
      <c r="E32" s="93" t="str">
        <f>E33</f>
        <v>-</v>
      </c>
      <c r="F32" s="88">
        <f t="shared" si="3"/>
        <v>5000</v>
      </c>
      <c r="H32" s="20"/>
    </row>
    <row r="33" spans="1:8" ht="16.5" customHeight="1">
      <c r="A33" s="98" t="s">
        <v>97</v>
      </c>
      <c r="B33" s="101">
        <v>200</v>
      </c>
      <c r="C33" s="102" t="s">
        <v>184</v>
      </c>
      <c r="D33" s="92">
        <v>5000</v>
      </c>
      <c r="E33" s="93" t="s">
        <v>74</v>
      </c>
      <c r="F33" s="88">
        <f t="shared" si="3"/>
        <v>5000</v>
      </c>
      <c r="H33" s="20"/>
    </row>
    <row r="34" spans="1:8" ht="18" customHeight="1">
      <c r="A34" s="98" t="s">
        <v>105</v>
      </c>
      <c r="B34" s="101">
        <v>200</v>
      </c>
      <c r="C34" s="102" t="s">
        <v>185</v>
      </c>
      <c r="D34" s="92">
        <f>D35+D43+D62+D68</f>
        <v>102900</v>
      </c>
      <c r="E34" s="93">
        <f>E35+E43+E68</f>
        <v>42846.17</v>
      </c>
      <c r="F34" s="88">
        <f>D34-E34</f>
        <v>60053.83</v>
      </c>
      <c r="H34" s="20"/>
    </row>
    <row r="35" spans="1:8" ht="33.75">
      <c r="A35" s="86" t="s">
        <v>162</v>
      </c>
      <c r="B35" s="101">
        <v>200</v>
      </c>
      <c r="C35" s="102" t="s">
        <v>186</v>
      </c>
      <c r="D35" s="92">
        <f t="shared" ref="D35:E36" si="4">D36</f>
        <v>26300</v>
      </c>
      <c r="E35" s="93">
        <f t="shared" si="4"/>
        <v>12708.17</v>
      </c>
      <c r="F35" s="88">
        <f t="shared" ref="F35:F44" si="5">D35-E35</f>
        <v>13591.83</v>
      </c>
      <c r="H35" s="20"/>
    </row>
    <row r="36" spans="1:8" ht="33.75">
      <c r="A36" s="86" t="s">
        <v>118</v>
      </c>
      <c r="B36" s="101">
        <v>200</v>
      </c>
      <c r="C36" s="102" t="s">
        <v>187</v>
      </c>
      <c r="D36" s="92">
        <f t="shared" si="4"/>
        <v>26300</v>
      </c>
      <c r="E36" s="93">
        <f t="shared" si="4"/>
        <v>12708.17</v>
      </c>
      <c r="F36" s="88">
        <f t="shared" si="5"/>
        <v>13591.83</v>
      </c>
      <c r="H36" s="20"/>
    </row>
    <row r="37" spans="1:8" ht="72" customHeight="1">
      <c r="A37" s="98" t="s">
        <v>113</v>
      </c>
      <c r="B37" s="101">
        <v>200</v>
      </c>
      <c r="C37" s="102" t="s">
        <v>274</v>
      </c>
      <c r="D37" s="92">
        <f>D38</f>
        <v>26300</v>
      </c>
      <c r="E37" s="93">
        <f>E38</f>
        <v>12708.17</v>
      </c>
      <c r="F37" s="88">
        <f>D37-E37</f>
        <v>13591.83</v>
      </c>
      <c r="H37" s="20"/>
    </row>
    <row r="38" spans="1:8" ht="22.5">
      <c r="A38" s="105" t="s">
        <v>340</v>
      </c>
      <c r="B38" s="101">
        <v>200</v>
      </c>
      <c r="C38" s="102" t="s">
        <v>320</v>
      </c>
      <c r="D38" s="92">
        <f>D39</f>
        <v>26300</v>
      </c>
      <c r="E38" s="93">
        <f>E39</f>
        <v>12708.17</v>
      </c>
      <c r="F38" s="88">
        <f t="shared" si="5"/>
        <v>13591.83</v>
      </c>
      <c r="H38" s="20"/>
    </row>
    <row r="39" spans="1:8">
      <c r="A39" s="185" t="s">
        <v>254</v>
      </c>
      <c r="B39" s="101">
        <v>200</v>
      </c>
      <c r="C39" s="102" t="s">
        <v>275</v>
      </c>
      <c r="D39" s="92">
        <f>D40+D41+D42</f>
        <v>26300</v>
      </c>
      <c r="E39" s="93">
        <f>E40+E41+E42</f>
        <v>12708.17</v>
      </c>
      <c r="F39" s="88">
        <f t="shared" si="5"/>
        <v>13591.83</v>
      </c>
      <c r="H39" s="20"/>
    </row>
    <row r="40" spans="1:8" ht="26.25" customHeight="1">
      <c r="A40" s="97" t="s">
        <v>130</v>
      </c>
      <c r="B40" s="101">
        <v>200</v>
      </c>
      <c r="C40" s="102" t="s">
        <v>276</v>
      </c>
      <c r="D40" s="92">
        <v>12800</v>
      </c>
      <c r="E40" s="93">
        <v>6396</v>
      </c>
      <c r="F40" s="88">
        <f t="shared" si="5"/>
        <v>6404</v>
      </c>
      <c r="H40" s="20"/>
    </row>
    <row r="41" spans="1:8">
      <c r="A41" s="97" t="s">
        <v>152</v>
      </c>
      <c r="B41" s="101">
        <v>200</v>
      </c>
      <c r="C41" s="102" t="s">
        <v>277</v>
      </c>
      <c r="D41" s="92">
        <v>3500</v>
      </c>
      <c r="E41" s="93">
        <v>2562</v>
      </c>
      <c r="F41" s="88">
        <f t="shared" si="5"/>
        <v>938</v>
      </c>
      <c r="H41" s="20"/>
    </row>
    <row r="42" spans="1:8">
      <c r="A42" s="97" t="s">
        <v>144</v>
      </c>
      <c r="B42" s="101">
        <v>200</v>
      </c>
      <c r="C42" s="102" t="s">
        <v>293</v>
      </c>
      <c r="D42" s="92">
        <v>10000</v>
      </c>
      <c r="E42" s="93">
        <v>3750.17</v>
      </c>
      <c r="F42" s="88">
        <f t="shared" si="5"/>
        <v>6249.83</v>
      </c>
      <c r="H42" s="20"/>
    </row>
    <row r="43" spans="1:8" ht="28.5" customHeight="1">
      <c r="A43" s="86" t="s">
        <v>189</v>
      </c>
      <c r="B43" s="101">
        <v>200</v>
      </c>
      <c r="C43" s="102" t="s">
        <v>188</v>
      </c>
      <c r="D43" s="92">
        <f>D44+D53</f>
        <v>70900</v>
      </c>
      <c r="E43" s="93">
        <f>E44+E53</f>
        <v>24898</v>
      </c>
      <c r="F43" s="88">
        <f t="shared" si="5"/>
        <v>46002</v>
      </c>
      <c r="H43" s="20"/>
    </row>
    <row r="44" spans="1:8" ht="39" customHeight="1">
      <c r="A44" s="98" t="s">
        <v>190</v>
      </c>
      <c r="B44" s="101">
        <v>200</v>
      </c>
      <c r="C44" s="102" t="s">
        <v>191</v>
      </c>
      <c r="D44" s="92">
        <f>D49+D45</f>
        <v>36000</v>
      </c>
      <c r="E44" s="93">
        <f>E49</f>
        <v>20000</v>
      </c>
      <c r="F44" s="88">
        <f t="shared" si="5"/>
        <v>16000</v>
      </c>
      <c r="H44" s="20"/>
    </row>
    <row r="45" spans="1:8" ht="101.25">
      <c r="A45" s="97" t="s">
        <v>281</v>
      </c>
      <c r="B45" s="101">
        <v>200</v>
      </c>
      <c r="C45" s="102" t="s">
        <v>278</v>
      </c>
      <c r="D45" s="92">
        <f>D47</f>
        <v>16000</v>
      </c>
      <c r="E45" s="93" t="str">
        <f>E47</f>
        <v>-</v>
      </c>
      <c r="F45" s="88">
        <f>D45</f>
        <v>16000</v>
      </c>
      <c r="H45" s="20"/>
    </row>
    <row r="46" spans="1:8" ht="36" customHeight="1">
      <c r="A46" s="97" t="s">
        <v>339</v>
      </c>
      <c r="B46" s="101">
        <v>200</v>
      </c>
      <c r="C46" s="102" t="s">
        <v>342</v>
      </c>
      <c r="D46" s="92">
        <f>D48</f>
        <v>16000</v>
      </c>
      <c r="E46" s="93" t="str">
        <f>E47</f>
        <v>-</v>
      </c>
      <c r="F46" s="88">
        <f t="shared" ref="F46" si="6">D46</f>
        <v>16000</v>
      </c>
      <c r="H46" s="20"/>
    </row>
    <row r="47" spans="1:8" ht="38.25" customHeight="1">
      <c r="A47" s="98" t="s">
        <v>253</v>
      </c>
      <c r="B47" s="101">
        <v>200</v>
      </c>
      <c r="C47" s="102" t="s">
        <v>279</v>
      </c>
      <c r="D47" s="92">
        <f>D48</f>
        <v>16000</v>
      </c>
      <c r="E47" s="93" t="str">
        <f>E48</f>
        <v>-</v>
      </c>
      <c r="F47" s="88">
        <f>D47</f>
        <v>16000</v>
      </c>
      <c r="H47" s="20"/>
    </row>
    <row r="48" spans="1:8" ht="22.5" customHeight="1">
      <c r="A48" s="97" t="s">
        <v>364</v>
      </c>
      <c r="B48" s="101">
        <v>200</v>
      </c>
      <c r="C48" s="102" t="s">
        <v>280</v>
      </c>
      <c r="D48" s="92">
        <v>16000</v>
      </c>
      <c r="E48" s="93" t="s">
        <v>74</v>
      </c>
      <c r="F48" s="88">
        <f>D48</f>
        <v>16000</v>
      </c>
      <c r="H48" s="20"/>
    </row>
    <row r="49" spans="1:8" ht="80.25" customHeight="1">
      <c r="A49" s="97" t="s">
        <v>194</v>
      </c>
      <c r="B49" s="101">
        <v>200</v>
      </c>
      <c r="C49" s="102" t="s">
        <v>192</v>
      </c>
      <c r="D49" s="92">
        <f t="shared" ref="D49:E51" si="7">D50</f>
        <v>20000</v>
      </c>
      <c r="E49" s="93">
        <f t="shared" si="7"/>
        <v>20000</v>
      </c>
      <c r="F49" s="88" t="s">
        <v>74</v>
      </c>
      <c r="H49" s="20"/>
    </row>
    <row r="50" spans="1:8" ht="15.75" customHeight="1">
      <c r="A50" s="97" t="s">
        <v>341</v>
      </c>
      <c r="B50" s="101">
        <v>200</v>
      </c>
      <c r="C50" s="102" t="s">
        <v>321</v>
      </c>
      <c r="D50" s="92">
        <f t="shared" si="7"/>
        <v>20000</v>
      </c>
      <c r="E50" s="93">
        <f t="shared" si="7"/>
        <v>20000</v>
      </c>
      <c r="F50" s="88" t="s">
        <v>74</v>
      </c>
      <c r="H50" s="20"/>
    </row>
    <row r="51" spans="1:8" ht="19.5" customHeight="1">
      <c r="A51" s="97" t="s">
        <v>254</v>
      </c>
      <c r="B51" s="101">
        <v>200</v>
      </c>
      <c r="C51" s="102" t="s">
        <v>260</v>
      </c>
      <c r="D51" s="92">
        <f t="shared" si="7"/>
        <v>20000</v>
      </c>
      <c r="E51" s="93">
        <f t="shared" si="7"/>
        <v>20000</v>
      </c>
      <c r="F51" s="88" t="s">
        <v>74</v>
      </c>
      <c r="H51" s="20"/>
    </row>
    <row r="52" spans="1:8" ht="15" customHeight="1">
      <c r="A52" s="97" t="s">
        <v>144</v>
      </c>
      <c r="B52" s="101">
        <v>200</v>
      </c>
      <c r="C52" s="102" t="s">
        <v>193</v>
      </c>
      <c r="D52" s="92">
        <v>20000</v>
      </c>
      <c r="E52" s="93">
        <v>20000</v>
      </c>
      <c r="F52" s="88" t="s">
        <v>74</v>
      </c>
      <c r="H52" s="20"/>
    </row>
    <row r="53" spans="1:8" ht="37.5" customHeight="1">
      <c r="A53" s="86" t="s">
        <v>114</v>
      </c>
      <c r="B53" s="101">
        <v>200</v>
      </c>
      <c r="C53" s="102" t="s">
        <v>195</v>
      </c>
      <c r="D53" s="92">
        <f>D54+D58</f>
        <v>34900</v>
      </c>
      <c r="E53" s="93">
        <f>E54+E58</f>
        <v>4898</v>
      </c>
      <c r="F53" s="88">
        <f>D53-E53</f>
        <v>30002</v>
      </c>
      <c r="H53" s="20"/>
    </row>
    <row r="54" spans="1:8" ht="132" customHeight="1">
      <c r="A54" s="97" t="s">
        <v>344</v>
      </c>
      <c r="B54" s="101">
        <v>200</v>
      </c>
      <c r="C54" s="102" t="s">
        <v>196</v>
      </c>
      <c r="D54" s="92">
        <f t="shared" ref="D54:E56" si="8">D55</f>
        <v>16000</v>
      </c>
      <c r="E54" s="93">
        <f t="shared" si="8"/>
        <v>2408</v>
      </c>
      <c r="F54" s="88">
        <f>D54-E54</f>
        <v>13592</v>
      </c>
      <c r="H54" s="20"/>
    </row>
    <row r="55" spans="1:8" ht="36" customHeight="1">
      <c r="A55" s="86" t="s">
        <v>339</v>
      </c>
      <c r="B55" s="101">
        <v>200</v>
      </c>
      <c r="C55" s="102" t="s">
        <v>322</v>
      </c>
      <c r="D55" s="92">
        <f t="shared" si="8"/>
        <v>16000</v>
      </c>
      <c r="E55" s="93">
        <f t="shared" si="8"/>
        <v>2408</v>
      </c>
      <c r="F55" s="88">
        <f>D55-E55</f>
        <v>13592</v>
      </c>
      <c r="H55" s="20"/>
    </row>
    <row r="56" spans="1:8" ht="38.25" customHeight="1">
      <c r="A56" s="98" t="s">
        <v>253</v>
      </c>
      <c r="B56" s="101">
        <v>200</v>
      </c>
      <c r="C56" s="102" t="s">
        <v>261</v>
      </c>
      <c r="D56" s="92">
        <f t="shared" si="8"/>
        <v>16000</v>
      </c>
      <c r="E56" s="93">
        <f t="shared" si="8"/>
        <v>2408</v>
      </c>
      <c r="F56" s="88">
        <f>D56-E56</f>
        <v>13592</v>
      </c>
      <c r="H56" s="20"/>
    </row>
    <row r="57" spans="1:8" ht="21" customHeight="1">
      <c r="A57" s="97" t="s">
        <v>364</v>
      </c>
      <c r="B57" s="101">
        <v>200</v>
      </c>
      <c r="C57" s="102" t="s">
        <v>197</v>
      </c>
      <c r="D57" s="92">
        <v>16000</v>
      </c>
      <c r="E57" s="93">
        <v>2408</v>
      </c>
      <c r="F57" s="88">
        <f>D57-E57</f>
        <v>13592</v>
      </c>
      <c r="H57" s="20"/>
    </row>
    <row r="58" spans="1:8" ht="108" customHeight="1">
      <c r="A58" s="86" t="s">
        <v>366</v>
      </c>
      <c r="B58" s="101">
        <v>200</v>
      </c>
      <c r="C58" s="102" t="s">
        <v>294</v>
      </c>
      <c r="D58" s="92">
        <f t="shared" ref="D58:E60" si="9">D59</f>
        <v>18900</v>
      </c>
      <c r="E58" s="93">
        <f t="shared" si="9"/>
        <v>2490</v>
      </c>
      <c r="F58" s="88">
        <f t="shared" ref="F58:F61" si="10">D58-E58</f>
        <v>16410</v>
      </c>
      <c r="H58" s="20"/>
    </row>
    <row r="59" spans="1:8" ht="34.5" customHeight="1">
      <c r="A59" s="86" t="s">
        <v>339</v>
      </c>
      <c r="B59" s="101">
        <v>200</v>
      </c>
      <c r="C59" s="102" t="s">
        <v>323</v>
      </c>
      <c r="D59" s="92">
        <f t="shared" si="9"/>
        <v>18900</v>
      </c>
      <c r="E59" s="93">
        <f t="shared" si="9"/>
        <v>2490</v>
      </c>
      <c r="F59" s="88">
        <f t="shared" si="10"/>
        <v>16410</v>
      </c>
      <c r="H59" s="20"/>
    </row>
    <row r="60" spans="1:8" ht="42" customHeight="1">
      <c r="A60" s="98" t="s">
        <v>253</v>
      </c>
      <c r="B60" s="101">
        <v>200</v>
      </c>
      <c r="C60" s="102" t="s">
        <v>295</v>
      </c>
      <c r="D60" s="92">
        <f t="shared" si="9"/>
        <v>18900</v>
      </c>
      <c r="E60" s="93">
        <f t="shared" si="9"/>
        <v>2490</v>
      </c>
      <c r="F60" s="88">
        <f>D60-E60</f>
        <v>16410</v>
      </c>
      <c r="H60" s="20"/>
    </row>
    <row r="61" spans="1:8" ht="15" customHeight="1">
      <c r="A61" s="97" t="s">
        <v>364</v>
      </c>
      <c r="B61" s="101">
        <v>200</v>
      </c>
      <c r="C61" s="102" t="s">
        <v>296</v>
      </c>
      <c r="D61" s="92">
        <v>18900</v>
      </c>
      <c r="E61" s="93">
        <v>2490</v>
      </c>
      <c r="F61" s="88">
        <f t="shared" si="10"/>
        <v>16410</v>
      </c>
      <c r="H61" s="20"/>
    </row>
    <row r="62" spans="1:8" ht="84" customHeight="1">
      <c r="A62" s="186" t="s">
        <v>406</v>
      </c>
      <c r="B62" s="101">
        <v>200</v>
      </c>
      <c r="C62" s="102" t="s">
        <v>405</v>
      </c>
      <c r="D62" s="92">
        <f>D63</f>
        <v>400</v>
      </c>
      <c r="E62" s="93" t="str">
        <f>E63</f>
        <v>-</v>
      </c>
      <c r="F62" s="88">
        <f>D62</f>
        <v>400</v>
      </c>
      <c r="H62" s="20"/>
    </row>
    <row r="63" spans="1:8" ht="51" customHeight="1">
      <c r="A63" s="110" t="s">
        <v>407</v>
      </c>
      <c r="B63" s="101">
        <v>200</v>
      </c>
      <c r="C63" s="102" t="s">
        <v>389</v>
      </c>
      <c r="D63" s="92">
        <v>400</v>
      </c>
      <c r="E63" s="93" t="str">
        <f>E64</f>
        <v>-</v>
      </c>
      <c r="F63" s="88">
        <f t="shared" ref="F63" si="11">D63</f>
        <v>400</v>
      </c>
      <c r="H63" s="20"/>
    </row>
    <row r="64" spans="1:8" ht="163.5" customHeight="1">
      <c r="A64" s="97" t="s">
        <v>408</v>
      </c>
      <c r="B64" s="101">
        <v>200</v>
      </c>
      <c r="C64" s="102" t="s">
        <v>390</v>
      </c>
      <c r="D64" s="92">
        <v>400</v>
      </c>
      <c r="E64" s="93" t="str">
        <f>E65</f>
        <v>-</v>
      </c>
      <c r="F64" s="88">
        <f>D64</f>
        <v>400</v>
      </c>
      <c r="H64" s="20"/>
    </row>
    <row r="65" spans="1:8" ht="36" customHeight="1">
      <c r="A65" s="86" t="s">
        <v>339</v>
      </c>
      <c r="B65" s="101">
        <v>200</v>
      </c>
      <c r="C65" s="102" t="s">
        <v>391</v>
      </c>
      <c r="D65" s="92">
        <v>400</v>
      </c>
      <c r="E65" s="93" t="str">
        <f>E66</f>
        <v>-</v>
      </c>
      <c r="F65" s="88">
        <f>D65</f>
        <v>400</v>
      </c>
      <c r="H65" s="20"/>
    </row>
    <row r="66" spans="1:8" ht="38.25" customHeight="1">
      <c r="A66" s="98" t="s">
        <v>253</v>
      </c>
      <c r="B66" s="101">
        <v>200</v>
      </c>
      <c r="C66" s="102" t="s">
        <v>392</v>
      </c>
      <c r="D66" s="92">
        <v>400</v>
      </c>
      <c r="E66" s="93" t="str">
        <f>E67</f>
        <v>-</v>
      </c>
      <c r="F66" s="88">
        <f>D66</f>
        <v>400</v>
      </c>
      <c r="H66" s="20"/>
    </row>
    <row r="67" spans="1:8" ht="18.75" customHeight="1">
      <c r="A67" s="97" t="s">
        <v>364</v>
      </c>
      <c r="B67" s="101">
        <v>200</v>
      </c>
      <c r="C67" s="102" t="s">
        <v>393</v>
      </c>
      <c r="D67" s="92">
        <v>400</v>
      </c>
      <c r="E67" s="93" t="s">
        <v>74</v>
      </c>
      <c r="F67" s="88">
        <f t="shared" ref="F67" si="12">D67</f>
        <v>400</v>
      </c>
      <c r="H67" s="20"/>
    </row>
    <row r="68" spans="1:8" ht="36.75" customHeight="1">
      <c r="A68" s="98" t="s">
        <v>181</v>
      </c>
      <c r="B68" s="101">
        <v>200</v>
      </c>
      <c r="C68" s="102" t="s">
        <v>456</v>
      </c>
      <c r="D68" s="92">
        <f t="shared" ref="D68:E72" si="13">D69</f>
        <v>5300</v>
      </c>
      <c r="E68" s="92">
        <f t="shared" si="13"/>
        <v>5240</v>
      </c>
      <c r="F68" s="88">
        <f t="shared" ref="F68:F74" si="14">D68-E68</f>
        <v>60</v>
      </c>
      <c r="H68" s="20"/>
    </row>
    <row r="69" spans="1:8" ht="18.75" customHeight="1">
      <c r="A69" s="97" t="s">
        <v>177</v>
      </c>
      <c r="B69" s="101">
        <v>200</v>
      </c>
      <c r="C69" s="102" t="s">
        <v>457</v>
      </c>
      <c r="D69" s="92">
        <f t="shared" si="13"/>
        <v>5300</v>
      </c>
      <c r="E69" s="92">
        <f t="shared" si="13"/>
        <v>5240</v>
      </c>
      <c r="F69" s="88">
        <f t="shared" si="14"/>
        <v>60</v>
      </c>
      <c r="H69" s="20"/>
    </row>
    <row r="70" spans="1:8" ht="83.25" customHeight="1">
      <c r="A70" s="97" t="s">
        <v>462</v>
      </c>
      <c r="B70" s="101">
        <v>200</v>
      </c>
      <c r="C70" s="102" t="s">
        <v>458</v>
      </c>
      <c r="D70" s="92">
        <f t="shared" si="13"/>
        <v>5300</v>
      </c>
      <c r="E70" s="92">
        <f t="shared" si="13"/>
        <v>5240</v>
      </c>
      <c r="F70" s="88">
        <f t="shared" si="14"/>
        <v>60</v>
      </c>
      <c r="H70" s="20"/>
    </row>
    <row r="71" spans="1:8" ht="37.5" customHeight="1">
      <c r="A71" s="86" t="s">
        <v>339</v>
      </c>
      <c r="B71" s="101">
        <v>200</v>
      </c>
      <c r="C71" s="102" t="s">
        <v>459</v>
      </c>
      <c r="D71" s="92">
        <f t="shared" si="13"/>
        <v>5300</v>
      </c>
      <c r="E71" s="92">
        <f t="shared" si="13"/>
        <v>5240</v>
      </c>
      <c r="F71" s="88">
        <f t="shared" si="14"/>
        <v>60</v>
      </c>
      <c r="H71" s="20"/>
    </row>
    <row r="72" spans="1:8" ht="38.25" customHeight="1">
      <c r="A72" s="98" t="s">
        <v>253</v>
      </c>
      <c r="B72" s="101">
        <v>200</v>
      </c>
      <c r="C72" s="102" t="s">
        <v>460</v>
      </c>
      <c r="D72" s="92">
        <f t="shared" si="13"/>
        <v>5300</v>
      </c>
      <c r="E72" s="92">
        <f t="shared" si="13"/>
        <v>5240</v>
      </c>
      <c r="F72" s="88">
        <f t="shared" si="14"/>
        <v>60</v>
      </c>
      <c r="H72" s="20"/>
    </row>
    <row r="73" spans="1:8" ht="18.75" customHeight="1">
      <c r="A73" s="97" t="s">
        <v>364</v>
      </c>
      <c r="B73" s="101">
        <v>200</v>
      </c>
      <c r="C73" s="102" t="s">
        <v>461</v>
      </c>
      <c r="D73" s="92">
        <v>5300</v>
      </c>
      <c r="E73" s="93">
        <v>5240</v>
      </c>
      <c r="F73" s="88">
        <f t="shared" si="14"/>
        <v>60</v>
      </c>
      <c r="H73" s="20"/>
    </row>
    <row r="74" spans="1:8" ht="15" customHeight="1">
      <c r="A74" s="94" t="s">
        <v>58</v>
      </c>
      <c r="B74" s="90">
        <v>200</v>
      </c>
      <c r="C74" s="106" t="s">
        <v>198</v>
      </c>
      <c r="D74" s="92">
        <f t="shared" ref="D74:E77" si="15">D75</f>
        <v>208200</v>
      </c>
      <c r="E74" s="93">
        <f t="shared" si="15"/>
        <v>110779.41</v>
      </c>
      <c r="F74" s="88">
        <f t="shared" si="14"/>
        <v>97420.59</v>
      </c>
      <c r="H74" s="21"/>
    </row>
    <row r="75" spans="1:8" ht="22.5">
      <c r="A75" s="86" t="s">
        <v>59</v>
      </c>
      <c r="B75" s="87">
        <v>200</v>
      </c>
      <c r="C75" s="95" t="s">
        <v>199</v>
      </c>
      <c r="D75" s="92">
        <f>D76</f>
        <v>208200</v>
      </c>
      <c r="E75" s="93">
        <f>E76</f>
        <v>110779.41</v>
      </c>
      <c r="F75" s="88">
        <f t="shared" ref="F75:F90" si="16">D75-E75</f>
        <v>97420.59</v>
      </c>
      <c r="H75" s="20"/>
    </row>
    <row r="76" spans="1:8" ht="36.75" customHeight="1">
      <c r="A76" s="98" t="s">
        <v>181</v>
      </c>
      <c r="B76" s="87">
        <v>200</v>
      </c>
      <c r="C76" s="85" t="s">
        <v>200</v>
      </c>
      <c r="D76" s="92">
        <f>D77</f>
        <v>208200</v>
      </c>
      <c r="E76" s="93">
        <f>E77</f>
        <v>110779.41</v>
      </c>
      <c r="F76" s="88">
        <f t="shared" si="16"/>
        <v>97420.59</v>
      </c>
      <c r="H76" s="20"/>
    </row>
    <row r="77" spans="1:8" ht="18.75" customHeight="1">
      <c r="A77" s="98" t="s">
        <v>177</v>
      </c>
      <c r="B77" s="87">
        <v>200</v>
      </c>
      <c r="C77" s="85" t="s">
        <v>201</v>
      </c>
      <c r="D77" s="93">
        <f t="shared" si="15"/>
        <v>208200</v>
      </c>
      <c r="E77" s="93">
        <f t="shared" si="15"/>
        <v>110779.41</v>
      </c>
      <c r="F77" s="88">
        <f t="shared" si="16"/>
        <v>97420.59</v>
      </c>
      <c r="H77" s="20"/>
    </row>
    <row r="78" spans="1:8" ht="84.75" customHeight="1">
      <c r="A78" s="107" t="s">
        <v>256</v>
      </c>
      <c r="B78" s="87">
        <v>200</v>
      </c>
      <c r="C78" s="85" t="s">
        <v>202</v>
      </c>
      <c r="D78" s="93">
        <f>D79</f>
        <v>208200</v>
      </c>
      <c r="E78" s="93">
        <f>E79</f>
        <v>110779.41</v>
      </c>
      <c r="F78" s="88">
        <f t="shared" si="16"/>
        <v>97420.59</v>
      </c>
      <c r="H78" s="20"/>
    </row>
    <row r="79" spans="1:8" ht="72.75" customHeight="1">
      <c r="A79" s="107" t="s">
        <v>337</v>
      </c>
      <c r="B79" s="87">
        <v>200</v>
      </c>
      <c r="C79" s="85" t="s">
        <v>324</v>
      </c>
      <c r="D79" s="93">
        <f>D80</f>
        <v>208200</v>
      </c>
      <c r="E79" s="93">
        <f>E80</f>
        <v>110779.41</v>
      </c>
      <c r="F79" s="88">
        <f t="shared" si="16"/>
        <v>97420.59</v>
      </c>
      <c r="H79" s="20"/>
    </row>
    <row r="80" spans="1:8" ht="28.5" customHeight="1">
      <c r="A80" s="86" t="s">
        <v>252</v>
      </c>
      <c r="B80" s="87">
        <v>200</v>
      </c>
      <c r="C80" s="85" t="s">
        <v>262</v>
      </c>
      <c r="D80" s="93">
        <f>D81+D82</f>
        <v>208200</v>
      </c>
      <c r="E80" s="93">
        <f>E81+E82</f>
        <v>110779.41</v>
      </c>
      <c r="F80" s="88">
        <f t="shared" si="16"/>
        <v>97420.59</v>
      </c>
      <c r="H80" s="20"/>
    </row>
    <row r="81" spans="1:8" ht="25.5" customHeight="1">
      <c r="A81" s="86" t="s">
        <v>156</v>
      </c>
      <c r="B81" s="87">
        <v>200</v>
      </c>
      <c r="C81" s="85" t="s">
        <v>203</v>
      </c>
      <c r="D81" s="93">
        <v>159900</v>
      </c>
      <c r="E81" s="93">
        <v>86550.12</v>
      </c>
      <c r="F81" s="88">
        <f t="shared" si="16"/>
        <v>73349.88</v>
      </c>
      <c r="H81" s="20"/>
    </row>
    <row r="82" spans="1:8" ht="56.25">
      <c r="A82" s="94" t="s">
        <v>159</v>
      </c>
      <c r="B82" s="90">
        <v>200</v>
      </c>
      <c r="C82" s="85" t="s">
        <v>204</v>
      </c>
      <c r="D82" s="93">
        <v>48300</v>
      </c>
      <c r="E82" s="93">
        <v>24229.29</v>
      </c>
      <c r="F82" s="88">
        <f t="shared" si="16"/>
        <v>24070.71</v>
      </c>
      <c r="H82" s="20"/>
    </row>
    <row r="83" spans="1:8" ht="27.75" customHeight="1">
      <c r="A83" s="94" t="s">
        <v>60</v>
      </c>
      <c r="B83" s="90">
        <v>200</v>
      </c>
      <c r="C83" s="106" t="s">
        <v>205</v>
      </c>
      <c r="D83" s="92">
        <f>D84+D91</f>
        <v>50600</v>
      </c>
      <c r="E83" s="93">
        <f>E91+E84</f>
        <v>28388.3</v>
      </c>
      <c r="F83" s="88">
        <f t="shared" si="16"/>
        <v>22211.7</v>
      </c>
      <c r="H83" s="21"/>
    </row>
    <row r="84" spans="1:8" ht="38.25" customHeight="1">
      <c r="A84" s="86" t="s">
        <v>367</v>
      </c>
      <c r="B84" s="87">
        <v>200</v>
      </c>
      <c r="C84" s="95" t="s">
        <v>206</v>
      </c>
      <c r="D84" s="92">
        <f>D85</f>
        <v>10600</v>
      </c>
      <c r="E84" s="93">
        <f>E85</f>
        <v>3400</v>
      </c>
      <c r="F84" s="88">
        <f t="shared" si="16"/>
        <v>7200</v>
      </c>
      <c r="H84" s="20"/>
    </row>
    <row r="85" spans="1:8" ht="81" customHeight="1">
      <c r="A85" s="86" t="s">
        <v>394</v>
      </c>
      <c r="B85" s="87">
        <v>200</v>
      </c>
      <c r="C85" s="95" t="s">
        <v>207</v>
      </c>
      <c r="D85" s="92">
        <f>D86</f>
        <v>10600</v>
      </c>
      <c r="E85" s="93">
        <f>E86</f>
        <v>3400</v>
      </c>
      <c r="F85" s="88">
        <f t="shared" si="16"/>
        <v>7200</v>
      </c>
      <c r="H85" s="20"/>
    </row>
    <row r="86" spans="1:8" ht="28.5" customHeight="1">
      <c r="A86" s="97" t="s">
        <v>396</v>
      </c>
      <c r="B86" s="87">
        <v>200</v>
      </c>
      <c r="C86" s="85" t="s">
        <v>395</v>
      </c>
      <c r="D86" s="92">
        <f t="shared" ref="D86:E89" si="17">D87</f>
        <v>10600</v>
      </c>
      <c r="E86" s="93">
        <f t="shared" si="17"/>
        <v>3400</v>
      </c>
      <c r="F86" s="88">
        <f t="shared" si="16"/>
        <v>7200</v>
      </c>
      <c r="H86" s="20"/>
    </row>
    <row r="87" spans="1:8" ht="118.5" customHeight="1">
      <c r="A87" s="97" t="s">
        <v>398</v>
      </c>
      <c r="B87" s="87">
        <v>200</v>
      </c>
      <c r="C87" s="85" t="s">
        <v>397</v>
      </c>
      <c r="D87" s="92">
        <f t="shared" si="17"/>
        <v>10600</v>
      </c>
      <c r="E87" s="93">
        <f t="shared" si="17"/>
        <v>3400</v>
      </c>
      <c r="F87" s="88">
        <f t="shared" si="16"/>
        <v>7200</v>
      </c>
      <c r="H87" s="20"/>
    </row>
    <row r="88" spans="1:8" ht="38.25" customHeight="1">
      <c r="A88" s="187" t="s">
        <v>339</v>
      </c>
      <c r="B88" s="87">
        <v>200</v>
      </c>
      <c r="C88" s="85" t="s">
        <v>399</v>
      </c>
      <c r="D88" s="92">
        <f t="shared" si="17"/>
        <v>10600</v>
      </c>
      <c r="E88" s="93">
        <f t="shared" si="17"/>
        <v>3400</v>
      </c>
      <c r="F88" s="88">
        <f t="shared" si="16"/>
        <v>7200</v>
      </c>
      <c r="H88" s="20"/>
    </row>
    <row r="89" spans="1:8" ht="40.5" customHeight="1">
      <c r="A89" s="98" t="s">
        <v>253</v>
      </c>
      <c r="B89" s="87">
        <v>200</v>
      </c>
      <c r="C89" s="85" t="s">
        <v>400</v>
      </c>
      <c r="D89" s="92">
        <f t="shared" si="17"/>
        <v>10600</v>
      </c>
      <c r="E89" s="93">
        <f t="shared" si="17"/>
        <v>3400</v>
      </c>
      <c r="F89" s="88">
        <f t="shared" si="16"/>
        <v>7200</v>
      </c>
      <c r="H89" s="20"/>
    </row>
    <row r="90" spans="1:8" ht="15" customHeight="1">
      <c r="A90" s="97" t="s">
        <v>364</v>
      </c>
      <c r="B90" s="87">
        <v>200</v>
      </c>
      <c r="C90" s="85" t="s">
        <v>401</v>
      </c>
      <c r="D90" s="92">
        <v>10600</v>
      </c>
      <c r="E90" s="93">
        <v>3400</v>
      </c>
      <c r="F90" s="88">
        <f t="shared" si="16"/>
        <v>7200</v>
      </c>
      <c r="H90" s="20"/>
    </row>
    <row r="91" spans="1:8" ht="15" customHeight="1">
      <c r="A91" s="97" t="s">
        <v>403</v>
      </c>
      <c r="B91" s="87">
        <v>200</v>
      </c>
      <c r="C91" s="85" t="s">
        <v>404</v>
      </c>
      <c r="D91" s="92">
        <f>D92</f>
        <v>40000</v>
      </c>
      <c r="E91" s="93">
        <f>E92</f>
        <v>24988.3</v>
      </c>
      <c r="F91" s="88">
        <f>D91-E91</f>
        <v>15011.7</v>
      </c>
      <c r="H91" s="20"/>
    </row>
    <row r="92" spans="1:8" ht="81" customHeight="1">
      <c r="A92" s="98" t="s">
        <v>409</v>
      </c>
      <c r="B92" s="87">
        <v>200</v>
      </c>
      <c r="C92" s="85" t="s">
        <v>402</v>
      </c>
      <c r="D92" s="92">
        <f t="shared" ref="D92:E92" si="18">D94</f>
        <v>40000</v>
      </c>
      <c r="E92" s="93">
        <f t="shared" si="18"/>
        <v>24988.3</v>
      </c>
      <c r="F92" s="88">
        <f t="shared" ref="F92:F105" si="19">D92-E92</f>
        <v>15011.7</v>
      </c>
      <c r="H92" s="20"/>
    </row>
    <row r="93" spans="1:8" ht="18.75" customHeight="1">
      <c r="A93" s="98" t="s">
        <v>411</v>
      </c>
      <c r="B93" s="87">
        <v>200</v>
      </c>
      <c r="C93" s="85" t="s">
        <v>410</v>
      </c>
      <c r="D93" s="92">
        <f>D94</f>
        <v>40000</v>
      </c>
      <c r="E93" s="93">
        <f>E94</f>
        <v>24988.3</v>
      </c>
      <c r="F93" s="88">
        <f t="shared" si="19"/>
        <v>15011.7</v>
      </c>
      <c r="H93" s="20"/>
    </row>
    <row r="94" spans="1:8" ht="119.25" customHeight="1">
      <c r="A94" s="98" t="s">
        <v>413</v>
      </c>
      <c r="B94" s="87">
        <v>200</v>
      </c>
      <c r="C94" s="85" t="s">
        <v>412</v>
      </c>
      <c r="D94" s="92">
        <f t="shared" ref="D94:E96" si="20">D95</f>
        <v>40000</v>
      </c>
      <c r="E94" s="93">
        <f t="shared" si="20"/>
        <v>24988.3</v>
      </c>
      <c r="F94" s="88">
        <f t="shared" si="19"/>
        <v>15011.7</v>
      </c>
      <c r="H94" s="20"/>
    </row>
    <row r="95" spans="1:8" ht="39" customHeight="1">
      <c r="A95" s="187" t="s">
        <v>339</v>
      </c>
      <c r="B95" s="87">
        <v>200</v>
      </c>
      <c r="C95" s="85" t="s">
        <v>414</v>
      </c>
      <c r="D95" s="92">
        <f t="shared" si="20"/>
        <v>40000</v>
      </c>
      <c r="E95" s="93">
        <f t="shared" si="20"/>
        <v>24988.3</v>
      </c>
      <c r="F95" s="88">
        <f t="shared" si="19"/>
        <v>15011.7</v>
      </c>
      <c r="H95" s="20"/>
    </row>
    <row r="96" spans="1:8" ht="36" customHeight="1">
      <c r="A96" s="98" t="s">
        <v>253</v>
      </c>
      <c r="B96" s="87">
        <v>200</v>
      </c>
      <c r="C96" s="85" t="s">
        <v>415</v>
      </c>
      <c r="D96" s="92">
        <f t="shared" si="20"/>
        <v>40000</v>
      </c>
      <c r="E96" s="93">
        <f t="shared" si="20"/>
        <v>24988.3</v>
      </c>
      <c r="F96" s="88">
        <f t="shared" si="19"/>
        <v>15011.7</v>
      </c>
      <c r="H96" s="20"/>
    </row>
    <row r="97" spans="1:8" ht="15.75" customHeight="1">
      <c r="A97" s="97" t="s">
        <v>364</v>
      </c>
      <c r="B97" s="87">
        <v>200</v>
      </c>
      <c r="C97" s="85" t="s">
        <v>416</v>
      </c>
      <c r="D97" s="92">
        <v>40000</v>
      </c>
      <c r="E97" s="93">
        <v>24988.3</v>
      </c>
      <c r="F97" s="88">
        <f t="shared" si="19"/>
        <v>15011.7</v>
      </c>
      <c r="H97" s="20"/>
    </row>
    <row r="98" spans="1:8" ht="18" customHeight="1">
      <c r="A98" s="97" t="s">
        <v>151</v>
      </c>
      <c r="B98" s="87">
        <v>200</v>
      </c>
      <c r="C98" s="85" t="s">
        <v>208</v>
      </c>
      <c r="D98" s="108">
        <f>D99+D111</f>
        <v>1484800</v>
      </c>
      <c r="E98" s="109">
        <f>E99+E111</f>
        <v>1382075</v>
      </c>
      <c r="F98" s="88">
        <f t="shared" si="19"/>
        <v>102725</v>
      </c>
      <c r="H98" s="20"/>
    </row>
    <row r="99" spans="1:8" ht="16.5" customHeight="1">
      <c r="A99" s="97" t="s">
        <v>100</v>
      </c>
      <c r="B99" s="87">
        <v>200</v>
      </c>
      <c r="C99" s="85" t="s">
        <v>209</v>
      </c>
      <c r="D99" s="92">
        <f>D100</f>
        <v>1439100</v>
      </c>
      <c r="E99" s="93">
        <f>E100</f>
        <v>1366075</v>
      </c>
      <c r="F99" s="88">
        <f t="shared" si="19"/>
        <v>73025</v>
      </c>
      <c r="H99" s="20"/>
    </row>
    <row r="100" spans="1:8" ht="40.5" customHeight="1">
      <c r="A100" s="86" t="s">
        <v>211</v>
      </c>
      <c r="B100" s="87">
        <v>200</v>
      </c>
      <c r="C100" s="85" t="s">
        <v>210</v>
      </c>
      <c r="D100" s="92">
        <f>D101+D106</f>
        <v>1439100</v>
      </c>
      <c r="E100" s="93">
        <f>E101+E106</f>
        <v>1366075</v>
      </c>
      <c r="F100" s="88">
        <f t="shared" si="19"/>
        <v>73025</v>
      </c>
      <c r="H100" s="20"/>
    </row>
    <row r="101" spans="1:8" ht="33.75">
      <c r="A101" s="86" t="s">
        <v>119</v>
      </c>
      <c r="B101" s="87">
        <v>200</v>
      </c>
      <c r="C101" s="85" t="s">
        <v>212</v>
      </c>
      <c r="D101" s="92">
        <f>D102</f>
        <v>1388100</v>
      </c>
      <c r="E101" s="93">
        <f>E102</f>
        <v>1315075</v>
      </c>
      <c r="F101" s="88">
        <f t="shared" si="19"/>
        <v>73025</v>
      </c>
      <c r="H101" s="20"/>
    </row>
    <row r="102" spans="1:8" ht="97.5" customHeight="1">
      <c r="A102" s="86" t="s">
        <v>117</v>
      </c>
      <c r="B102" s="87">
        <v>200</v>
      </c>
      <c r="C102" s="85" t="s">
        <v>213</v>
      </c>
      <c r="D102" s="92">
        <f t="shared" ref="D102:E104" si="21">D103</f>
        <v>1388100</v>
      </c>
      <c r="E102" s="93">
        <f t="shared" si="21"/>
        <v>1315075</v>
      </c>
      <c r="F102" s="88">
        <f t="shared" si="19"/>
        <v>73025</v>
      </c>
      <c r="H102" s="20"/>
    </row>
    <row r="103" spans="1:8" ht="37.5" customHeight="1">
      <c r="A103" s="86" t="s">
        <v>339</v>
      </c>
      <c r="B103" s="87">
        <v>200</v>
      </c>
      <c r="C103" s="85" t="s">
        <v>325</v>
      </c>
      <c r="D103" s="92">
        <f t="shared" si="21"/>
        <v>1388100</v>
      </c>
      <c r="E103" s="93">
        <f t="shared" si="21"/>
        <v>1315075</v>
      </c>
      <c r="F103" s="88">
        <f t="shared" si="19"/>
        <v>73025</v>
      </c>
      <c r="H103" s="20"/>
    </row>
    <row r="104" spans="1:8" ht="35.25" customHeight="1">
      <c r="A104" s="98" t="s">
        <v>253</v>
      </c>
      <c r="B104" s="87">
        <v>201</v>
      </c>
      <c r="C104" s="85" t="s">
        <v>263</v>
      </c>
      <c r="D104" s="92">
        <f t="shared" si="21"/>
        <v>1388100</v>
      </c>
      <c r="E104" s="93">
        <f t="shared" si="21"/>
        <v>1315075</v>
      </c>
      <c r="F104" s="88">
        <f t="shared" si="19"/>
        <v>73025</v>
      </c>
      <c r="H104" s="20"/>
    </row>
    <row r="105" spans="1:8" ht="17.25" customHeight="1">
      <c r="A105" s="97" t="s">
        <v>364</v>
      </c>
      <c r="B105" s="87">
        <v>200</v>
      </c>
      <c r="C105" s="85" t="s">
        <v>214</v>
      </c>
      <c r="D105" s="92">
        <v>1388100</v>
      </c>
      <c r="E105" s="93">
        <v>1315075</v>
      </c>
      <c r="F105" s="88">
        <f t="shared" si="19"/>
        <v>73025</v>
      </c>
      <c r="H105" s="20"/>
    </row>
    <row r="106" spans="1:8" ht="33.75">
      <c r="A106" s="97" t="s">
        <v>120</v>
      </c>
      <c r="B106" s="87">
        <v>200</v>
      </c>
      <c r="C106" s="85" t="s">
        <v>248</v>
      </c>
      <c r="D106" s="92">
        <f>D107</f>
        <v>51000</v>
      </c>
      <c r="E106" s="93">
        <f t="shared" ref="D106:E109" si="22">E107</f>
        <v>51000</v>
      </c>
      <c r="F106" s="84" t="s">
        <v>74</v>
      </c>
      <c r="H106" s="20"/>
    </row>
    <row r="107" spans="1:8" ht="90">
      <c r="A107" s="97" t="s">
        <v>126</v>
      </c>
      <c r="B107" s="87">
        <v>200</v>
      </c>
      <c r="C107" s="85" t="s">
        <v>215</v>
      </c>
      <c r="D107" s="92">
        <f>D108</f>
        <v>51000</v>
      </c>
      <c r="E107" s="93">
        <f>E108</f>
        <v>51000</v>
      </c>
      <c r="F107" s="84" t="s">
        <v>74</v>
      </c>
      <c r="H107" s="20"/>
    </row>
    <row r="108" spans="1:8" ht="37.5" customHeight="1">
      <c r="A108" s="110" t="s">
        <v>339</v>
      </c>
      <c r="B108" s="87">
        <v>200</v>
      </c>
      <c r="C108" s="85" t="s">
        <v>326</v>
      </c>
      <c r="D108" s="92">
        <f>D109</f>
        <v>51000</v>
      </c>
      <c r="E108" s="93">
        <f>E109</f>
        <v>51000</v>
      </c>
      <c r="F108" s="84" t="s">
        <v>74</v>
      </c>
      <c r="H108" s="20"/>
    </row>
    <row r="109" spans="1:8" ht="33.75">
      <c r="A109" s="98" t="s">
        <v>253</v>
      </c>
      <c r="B109" s="87">
        <v>200</v>
      </c>
      <c r="C109" s="85" t="s">
        <v>264</v>
      </c>
      <c r="D109" s="92">
        <f t="shared" si="22"/>
        <v>51000</v>
      </c>
      <c r="E109" s="93">
        <f t="shared" si="22"/>
        <v>51000</v>
      </c>
      <c r="F109" s="84" t="s">
        <v>74</v>
      </c>
      <c r="H109" s="20"/>
    </row>
    <row r="110" spans="1:8" ht="16.5" customHeight="1">
      <c r="A110" s="97" t="s">
        <v>364</v>
      </c>
      <c r="B110" s="87">
        <v>200</v>
      </c>
      <c r="C110" s="85" t="s">
        <v>216</v>
      </c>
      <c r="D110" s="92">
        <v>51000</v>
      </c>
      <c r="E110" s="93">
        <v>51000</v>
      </c>
      <c r="F110" s="84" t="s">
        <v>74</v>
      </c>
      <c r="H110" s="20"/>
    </row>
    <row r="111" spans="1:8" ht="24.75" customHeight="1">
      <c r="A111" s="97" t="s">
        <v>430</v>
      </c>
      <c r="B111" s="87">
        <v>200</v>
      </c>
      <c r="C111" s="85" t="s">
        <v>423</v>
      </c>
      <c r="D111" s="92">
        <f t="shared" ref="D111:E116" si="23">D112</f>
        <v>45700</v>
      </c>
      <c r="E111" s="93">
        <f t="shared" si="23"/>
        <v>16000</v>
      </c>
      <c r="F111" s="84">
        <f>D111-E111</f>
        <v>29700</v>
      </c>
      <c r="H111" s="20"/>
    </row>
    <row r="112" spans="1:8" ht="37.5" customHeight="1">
      <c r="A112" s="98" t="s">
        <v>181</v>
      </c>
      <c r="B112" s="87">
        <v>200</v>
      </c>
      <c r="C112" s="85" t="s">
        <v>424</v>
      </c>
      <c r="D112" s="92">
        <f t="shared" si="23"/>
        <v>45700</v>
      </c>
      <c r="E112" s="93">
        <f t="shared" si="23"/>
        <v>16000</v>
      </c>
      <c r="F112" s="84">
        <f t="shared" ref="F112:F113" si="24">D112-E112</f>
        <v>29700</v>
      </c>
      <c r="H112" s="20"/>
    </row>
    <row r="113" spans="1:8" ht="16.5" customHeight="1">
      <c r="A113" s="98" t="s">
        <v>177</v>
      </c>
      <c r="B113" s="87">
        <v>200</v>
      </c>
      <c r="C113" s="85" t="s">
        <v>425</v>
      </c>
      <c r="D113" s="92">
        <f t="shared" si="23"/>
        <v>45700</v>
      </c>
      <c r="E113" s="93">
        <f t="shared" si="23"/>
        <v>16000</v>
      </c>
      <c r="F113" s="84">
        <f t="shared" si="24"/>
        <v>29700</v>
      </c>
      <c r="H113" s="20"/>
    </row>
    <row r="114" spans="1:8" ht="83.25" customHeight="1">
      <c r="A114" s="97" t="s">
        <v>431</v>
      </c>
      <c r="B114" s="87">
        <v>200</v>
      </c>
      <c r="C114" s="85" t="s">
        <v>426</v>
      </c>
      <c r="D114" s="92">
        <f t="shared" si="23"/>
        <v>45700</v>
      </c>
      <c r="E114" s="93">
        <f t="shared" si="23"/>
        <v>16000</v>
      </c>
      <c r="F114" s="84">
        <f>D114-E114</f>
        <v>29700</v>
      </c>
      <c r="H114" s="20"/>
    </row>
    <row r="115" spans="1:8" ht="35.25" customHeight="1">
      <c r="A115" s="110" t="s">
        <v>339</v>
      </c>
      <c r="B115" s="87">
        <v>200</v>
      </c>
      <c r="C115" s="85" t="s">
        <v>427</v>
      </c>
      <c r="D115" s="92">
        <f t="shared" si="23"/>
        <v>45700</v>
      </c>
      <c r="E115" s="93">
        <f t="shared" si="23"/>
        <v>16000</v>
      </c>
      <c r="F115" s="84">
        <f>D115-E115</f>
        <v>29700</v>
      </c>
      <c r="H115" s="20"/>
    </row>
    <row r="116" spans="1:8" ht="36.75" customHeight="1">
      <c r="A116" s="98" t="s">
        <v>253</v>
      </c>
      <c r="B116" s="87">
        <v>200</v>
      </c>
      <c r="C116" s="85" t="s">
        <v>428</v>
      </c>
      <c r="D116" s="92">
        <f t="shared" si="23"/>
        <v>45700</v>
      </c>
      <c r="E116" s="93">
        <f t="shared" si="23"/>
        <v>16000</v>
      </c>
      <c r="F116" s="84">
        <f t="shared" ref="F116:F117" si="25">D116-E116</f>
        <v>29700</v>
      </c>
      <c r="H116" s="20"/>
    </row>
    <row r="117" spans="1:8" ht="16.5" customHeight="1">
      <c r="A117" s="97" t="s">
        <v>364</v>
      </c>
      <c r="B117" s="87">
        <v>200</v>
      </c>
      <c r="C117" s="85" t="s">
        <v>429</v>
      </c>
      <c r="D117" s="92">
        <v>45700</v>
      </c>
      <c r="E117" s="93">
        <v>16000</v>
      </c>
      <c r="F117" s="84">
        <f t="shared" si="25"/>
        <v>29700</v>
      </c>
      <c r="H117" s="20"/>
    </row>
    <row r="118" spans="1:8" ht="18.75" customHeight="1">
      <c r="A118" s="94" t="s">
        <v>61</v>
      </c>
      <c r="B118" s="90">
        <v>200</v>
      </c>
      <c r="C118" s="106" t="s">
        <v>217</v>
      </c>
      <c r="D118" s="92">
        <f>D119+D136+D147</f>
        <v>2625200</v>
      </c>
      <c r="E118" s="93">
        <f>E147+E119+E136</f>
        <v>1715524.5999999999</v>
      </c>
      <c r="F118" s="88">
        <f t="shared" ref="F118:F178" si="26">D118-E118</f>
        <v>909675.40000000014</v>
      </c>
      <c r="H118" s="21"/>
    </row>
    <row r="119" spans="1:8" ht="15.75" customHeight="1">
      <c r="A119" s="94" t="s">
        <v>121</v>
      </c>
      <c r="B119" s="90">
        <v>200</v>
      </c>
      <c r="C119" s="106" t="s">
        <v>218</v>
      </c>
      <c r="D119" s="92">
        <f>D120+D130</f>
        <v>843500</v>
      </c>
      <c r="E119" s="93">
        <f>E120+E130</f>
        <v>598360.66999999993</v>
      </c>
      <c r="F119" s="88">
        <f t="shared" si="26"/>
        <v>245139.33000000007</v>
      </c>
      <c r="H119" s="21"/>
    </row>
    <row r="120" spans="1:8" ht="50.25" customHeight="1">
      <c r="A120" s="86" t="s">
        <v>220</v>
      </c>
      <c r="B120" s="90">
        <v>200</v>
      </c>
      <c r="C120" s="106" t="s">
        <v>219</v>
      </c>
      <c r="D120" s="92">
        <f t="shared" ref="D120:E120" si="27">D121</f>
        <v>262800</v>
      </c>
      <c r="E120" s="93">
        <f t="shared" si="27"/>
        <v>146050.57</v>
      </c>
      <c r="F120" s="88">
        <f t="shared" si="26"/>
        <v>116749.43</v>
      </c>
      <c r="H120" s="21"/>
    </row>
    <row r="121" spans="1:8" ht="38.25" customHeight="1">
      <c r="A121" s="86" t="s">
        <v>122</v>
      </c>
      <c r="B121" s="90">
        <v>200</v>
      </c>
      <c r="C121" s="106" t="s">
        <v>221</v>
      </c>
      <c r="D121" s="92">
        <f>D122+D126</f>
        <v>262800</v>
      </c>
      <c r="E121" s="93">
        <f>E122+E126</f>
        <v>146050.57</v>
      </c>
      <c r="F121" s="88">
        <f t="shared" si="26"/>
        <v>116749.43</v>
      </c>
      <c r="H121" s="21"/>
    </row>
    <row r="122" spans="1:8" ht="121.5" customHeight="1">
      <c r="A122" s="94" t="s">
        <v>132</v>
      </c>
      <c r="B122" s="90">
        <v>200</v>
      </c>
      <c r="C122" s="106" t="s">
        <v>222</v>
      </c>
      <c r="D122" s="92">
        <f t="shared" ref="D122:E124" si="28">D123</f>
        <v>140100</v>
      </c>
      <c r="E122" s="93">
        <f t="shared" si="28"/>
        <v>84714.26</v>
      </c>
      <c r="F122" s="88">
        <f t="shared" si="26"/>
        <v>55385.740000000005</v>
      </c>
      <c r="H122" s="21"/>
    </row>
    <row r="123" spans="1:8" ht="40.5" customHeight="1">
      <c r="A123" s="94" t="s">
        <v>339</v>
      </c>
      <c r="B123" s="90">
        <v>200</v>
      </c>
      <c r="C123" s="106" t="s">
        <v>327</v>
      </c>
      <c r="D123" s="92">
        <f t="shared" si="28"/>
        <v>140100</v>
      </c>
      <c r="E123" s="93">
        <f t="shared" si="28"/>
        <v>84714.26</v>
      </c>
      <c r="F123" s="88">
        <f t="shared" si="26"/>
        <v>55385.740000000005</v>
      </c>
      <c r="H123" s="21"/>
    </row>
    <row r="124" spans="1:8" ht="39.75" customHeight="1">
      <c r="A124" s="98" t="s">
        <v>253</v>
      </c>
      <c r="B124" s="90">
        <v>200</v>
      </c>
      <c r="C124" s="106" t="s">
        <v>265</v>
      </c>
      <c r="D124" s="92">
        <f t="shared" si="28"/>
        <v>140100</v>
      </c>
      <c r="E124" s="93">
        <f t="shared" si="28"/>
        <v>84714.26</v>
      </c>
      <c r="F124" s="88">
        <f t="shared" si="26"/>
        <v>55385.740000000005</v>
      </c>
      <c r="H124" s="21"/>
    </row>
    <row r="125" spans="1:8" ht="18" customHeight="1">
      <c r="A125" s="97" t="s">
        <v>364</v>
      </c>
      <c r="B125" s="90">
        <v>200</v>
      </c>
      <c r="C125" s="106" t="s">
        <v>223</v>
      </c>
      <c r="D125" s="92">
        <v>140100</v>
      </c>
      <c r="E125" s="93">
        <v>84714.26</v>
      </c>
      <c r="F125" s="88">
        <f t="shared" si="26"/>
        <v>55385.740000000005</v>
      </c>
      <c r="H125" s="21"/>
    </row>
    <row r="126" spans="1:8" ht="101.25">
      <c r="A126" s="97" t="s">
        <v>251</v>
      </c>
      <c r="B126" s="90">
        <v>200</v>
      </c>
      <c r="C126" s="106" t="s">
        <v>249</v>
      </c>
      <c r="D126" s="92">
        <f t="shared" ref="D126:E128" si="29">D127</f>
        <v>122700</v>
      </c>
      <c r="E126" s="93">
        <f t="shared" si="29"/>
        <v>61336.31</v>
      </c>
      <c r="F126" s="88">
        <f>D126-E126</f>
        <v>61363.69</v>
      </c>
      <c r="H126" s="21"/>
    </row>
    <row r="127" spans="1:8" ht="36.75" customHeight="1">
      <c r="A127" s="110" t="s">
        <v>339</v>
      </c>
      <c r="B127" s="90">
        <v>200</v>
      </c>
      <c r="C127" s="106" t="s">
        <v>328</v>
      </c>
      <c r="D127" s="92">
        <f t="shared" si="29"/>
        <v>122700</v>
      </c>
      <c r="E127" s="93">
        <f t="shared" si="29"/>
        <v>61336.31</v>
      </c>
      <c r="F127" s="88">
        <f t="shared" ref="F127:F136" si="30">D127-E127</f>
        <v>61363.69</v>
      </c>
      <c r="H127" s="21"/>
    </row>
    <row r="128" spans="1:8" ht="33.75">
      <c r="A128" s="98" t="s">
        <v>253</v>
      </c>
      <c r="B128" s="90">
        <v>200</v>
      </c>
      <c r="C128" s="106" t="s">
        <v>266</v>
      </c>
      <c r="D128" s="92">
        <f t="shared" si="29"/>
        <v>122700</v>
      </c>
      <c r="E128" s="93">
        <f t="shared" si="29"/>
        <v>61336.31</v>
      </c>
      <c r="F128" s="88">
        <f t="shared" si="30"/>
        <v>61363.69</v>
      </c>
      <c r="H128" s="21"/>
    </row>
    <row r="129" spans="1:8" ht="15" customHeight="1">
      <c r="A129" s="97" t="s">
        <v>364</v>
      </c>
      <c r="B129" s="90">
        <v>200</v>
      </c>
      <c r="C129" s="106" t="s">
        <v>250</v>
      </c>
      <c r="D129" s="92">
        <v>122700</v>
      </c>
      <c r="E129" s="93">
        <v>61336.31</v>
      </c>
      <c r="F129" s="88">
        <f t="shared" si="30"/>
        <v>61363.69</v>
      </c>
      <c r="H129" s="21"/>
    </row>
    <row r="130" spans="1:8" ht="36.75" customHeight="1">
      <c r="A130" s="98" t="s">
        <v>181</v>
      </c>
      <c r="B130" s="90">
        <v>200</v>
      </c>
      <c r="C130" s="106" t="s">
        <v>442</v>
      </c>
      <c r="D130" s="92">
        <f t="shared" ref="D130:E134" si="31">D131</f>
        <v>580700</v>
      </c>
      <c r="E130" s="93">
        <f t="shared" si="31"/>
        <v>452310.1</v>
      </c>
      <c r="F130" s="88">
        <f t="shared" si="30"/>
        <v>128389.90000000002</v>
      </c>
      <c r="H130" s="21"/>
    </row>
    <row r="131" spans="1:8" ht="15" customHeight="1">
      <c r="A131" s="98" t="s">
        <v>177</v>
      </c>
      <c r="B131" s="90">
        <v>200</v>
      </c>
      <c r="C131" s="106" t="s">
        <v>443</v>
      </c>
      <c r="D131" s="92">
        <f t="shared" si="31"/>
        <v>580700</v>
      </c>
      <c r="E131" s="93">
        <f t="shared" si="31"/>
        <v>452310.1</v>
      </c>
      <c r="F131" s="88">
        <f t="shared" si="30"/>
        <v>128389.90000000002</v>
      </c>
      <c r="H131" s="21"/>
    </row>
    <row r="132" spans="1:8" ht="95.25" customHeight="1">
      <c r="A132" s="97" t="s">
        <v>448</v>
      </c>
      <c r="B132" s="90">
        <v>200</v>
      </c>
      <c r="C132" s="106" t="s">
        <v>444</v>
      </c>
      <c r="D132" s="92">
        <f t="shared" si="31"/>
        <v>580700</v>
      </c>
      <c r="E132" s="93">
        <f t="shared" si="31"/>
        <v>452310.1</v>
      </c>
      <c r="F132" s="88">
        <f t="shared" si="30"/>
        <v>128389.90000000002</v>
      </c>
      <c r="H132" s="21"/>
    </row>
    <row r="133" spans="1:8" ht="15" customHeight="1">
      <c r="A133" s="97" t="s">
        <v>341</v>
      </c>
      <c r="B133" s="90">
        <v>200</v>
      </c>
      <c r="C133" s="106" t="s">
        <v>445</v>
      </c>
      <c r="D133" s="92">
        <f t="shared" si="31"/>
        <v>580700</v>
      </c>
      <c r="E133" s="93">
        <f t="shared" si="31"/>
        <v>452310.1</v>
      </c>
      <c r="F133" s="88">
        <f t="shared" si="30"/>
        <v>128389.90000000002</v>
      </c>
      <c r="H133" s="21"/>
    </row>
    <row r="134" spans="1:8" ht="15" customHeight="1">
      <c r="A134" s="97" t="s">
        <v>449</v>
      </c>
      <c r="B134" s="90">
        <v>200</v>
      </c>
      <c r="C134" s="106" t="s">
        <v>446</v>
      </c>
      <c r="D134" s="92">
        <f t="shared" si="31"/>
        <v>580700</v>
      </c>
      <c r="E134" s="93">
        <f t="shared" si="31"/>
        <v>452310.1</v>
      </c>
      <c r="F134" s="88">
        <f t="shared" si="30"/>
        <v>128389.90000000002</v>
      </c>
      <c r="H134" s="21"/>
    </row>
    <row r="135" spans="1:8" ht="42" customHeight="1">
      <c r="A135" s="97" t="s">
        <v>470</v>
      </c>
      <c r="B135" s="90">
        <v>200</v>
      </c>
      <c r="C135" s="106" t="s">
        <v>447</v>
      </c>
      <c r="D135" s="92">
        <v>580700</v>
      </c>
      <c r="E135" s="93">
        <v>452310.1</v>
      </c>
      <c r="F135" s="88">
        <f t="shared" si="30"/>
        <v>128389.90000000002</v>
      </c>
      <c r="H135" s="21"/>
    </row>
    <row r="136" spans="1:8">
      <c r="A136" s="86" t="s">
        <v>62</v>
      </c>
      <c r="B136" s="87">
        <v>200</v>
      </c>
      <c r="C136" s="95" t="s">
        <v>224</v>
      </c>
      <c r="D136" s="92">
        <f t="shared" ref="D136:E137" si="32">D137</f>
        <v>570000</v>
      </c>
      <c r="E136" s="93">
        <f t="shared" si="32"/>
        <v>224859.16</v>
      </c>
      <c r="F136" s="88">
        <f t="shared" si="30"/>
        <v>345140.83999999997</v>
      </c>
      <c r="G136" s="20"/>
      <c r="H136" s="20"/>
    </row>
    <row r="137" spans="1:8" ht="49.5" customHeight="1">
      <c r="A137" s="86" t="s">
        <v>220</v>
      </c>
      <c r="B137" s="87">
        <v>200</v>
      </c>
      <c r="C137" s="95" t="s">
        <v>225</v>
      </c>
      <c r="D137" s="92">
        <f t="shared" si="32"/>
        <v>570000</v>
      </c>
      <c r="E137" s="93">
        <f t="shared" si="32"/>
        <v>224859.16</v>
      </c>
      <c r="F137" s="88">
        <f t="shared" ref="F137:F142" si="33">D137-E137</f>
        <v>345140.83999999997</v>
      </c>
      <c r="G137" s="20"/>
      <c r="H137" s="20"/>
    </row>
    <row r="138" spans="1:8" ht="37.5" customHeight="1">
      <c r="A138" s="86" t="s">
        <v>122</v>
      </c>
      <c r="B138" s="87">
        <v>200</v>
      </c>
      <c r="C138" s="95" t="s">
        <v>226</v>
      </c>
      <c r="D138" s="92">
        <f>D143+D139</f>
        <v>570000</v>
      </c>
      <c r="E138" s="93">
        <f>E143+E139</f>
        <v>224859.16</v>
      </c>
      <c r="F138" s="88">
        <f t="shared" si="33"/>
        <v>345140.83999999997</v>
      </c>
      <c r="G138" s="20"/>
      <c r="H138" s="20"/>
    </row>
    <row r="139" spans="1:8" ht="97.5" customHeight="1">
      <c r="A139" s="86" t="s">
        <v>300</v>
      </c>
      <c r="B139" s="87">
        <v>200</v>
      </c>
      <c r="C139" s="95" t="s">
        <v>297</v>
      </c>
      <c r="D139" s="92">
        <f t="shared" ref="D139:E141" si="34">D140</f>
        <v>393200</v>
      </c>
      <c r="E139" s="93">
        <f t="shared" si="34"/>
        <v>197440</v>
      </c>
      <c r="F139" s="88">
        <f t="shared" si="33"/>
        <v>195760</v>
      </c>
      <c r="G139" s="20"/>
      <c r="H139" s="20"/>
    </row>
    <row r="140" spans="1:8" ht="37.5" customHeight="1">
      <c r="A140" s="110" t="s">
        <v>339</v>
      </c>
      <c r="B140" s="87">
        <v>200</v>
      </c>
      <c r="C140" s="95" t="s">
        <v>329</v>
      </c>
      <c r="D140" s="92">
        <f t="shared" si="34"/>
        <v>393200</v>
      </c>
      <c r="E140" s="93">
        <f t="shared" si="34"/>
        <v>197440</v>
      </c>
      <c r="F140" s="88">
        <f t="shared" si="33"/>
        <v>195760</v>
      </c>
      <c r="G140" s="20"/>
      <c r="H140" s="20"/>
    </row>
    <row r="141" spans="1:8" ht="33.75">
      <c r="A141" s="98" t="s">
        <v>253</v>
      </c>
      <c r="B141" s="87">
        <v>200</v>
      </c>
      <c r="C141" s="95" t="s">
        <v>298</v>
      </c>
      <c r="D141" s="92">
        <f t="shared" si="34"/>
        <v>393200</v>
      </c>
      <c r="E141" s="93">
        <f t="shared" si="34"/>
        <v>197440</v>
      </c>
      <c r="F141" s="88">
        <f t="shared" si="33"/>
        <v>195760</v>
      </c>
      <c r="G141" s="20"/>
      <c r="H141" s="20"/>
    </row>
    <row r="142" spans="1:8" ht="16.5" customHeight="1">
      <c r="A142" s="97" t="s">
        <v>364</v>
      </c>
      <c r="B142" s="87">
        <v>200</v>
      </c>
      <c r="C142" s="95" t="s">
        <v>299</v>
      </c>
      <c r="D142" s="92">
        <v>393200</v>
      </c>
      <c r="E142" s="93">
        <v>197440</v>
      </c>
      <c r="F142" s="88">
        <f t="shared" si="33"/>
        <v>195760</v>
      </c>
      <c r="G142" s="20"/>
      <c r="H142" s="20"/>
    </row>
    <row r="143" spans="1:8" ht="80.25" customHeight="1">
      <c r="A143" s="86" t="s">
        <v>292</v>
      </c>
      <c r="B143" s="87">
        <v>200</v>
      </c>
      <c r="C143" s="95" t="s">
        <v>289</v>
      </c>
      <c r="D143" s="92">
        <f>D144</f>
        <v>176800</v>
      </c>
      <c r="E143" s="93">
        <f>E145</f>
        <v>27419.16</v>
      </c>
      <c r="F143" s="88">
        <f>D143-E143</f>
        <v>149380.84</v>
      </c>
      <c r="G143" s="20"/>
      <c r="H143" s="20"/>
    </row>
    <row r="144" spans="1:8" ht="39.75" customHeight="1">
      <c r="A144" s="110" t="s">
        <v>339</v>
      </c>
      <c r="B144" s="87">
        <v>200</v>
      </c>
      <c r="C144" s="95" t="s">
        <v>330</v>
      </c>
      <c r="D144" s="92">
        <f>D145</f>
        <v>176800</v>
      </c>
      <c r="E144" s="93">
        <f>E145</f>
        <v>27419.16</v>
      </c>
      <c r="F144" s="88">
        <f t="shared" ref="F144:F146" si="35">D144-E144</f>
        <v>149380.84</v>
      </c>
      <c r="G144" s="20"/>
      <c r="H144" s="20"/>
    </row>
    <row r="145" spans="1:8" ht="33.75">
      <c r="A145" s="98" t="s">
        <v>253</v>
      </c>
      <c r="B145" s="87">
        <v>200</v>
      </c>
      <c r="C145" s="95" t="s">
        <v>290</v>
      </c>
      <c r="D145" s="92">
        <f>D146</f>
        <v>176800</v>
      </c>
      <c r="E145" s="93">
        <f>E146</f>
        <v>27419.16</v>
      </c>
      <c r="F145" s="88">
        <f t="shared" si="35"/>
        <v>149380.84</v>
      </c>
      <c r="G145" s="20"/>
      <c r="H145" s="20"/>
    </row>
    <row r="146" spans="1:8" ht="17.25" customHeight="1">
      <c r="A146" s="97" t="s">
        <v>364</v>
      </c>
      <c r="B146" s="87">
        <v>200</v>
      </c>
      <c r="C146" s="95" t="s">
        <v>291</v>
      </c>
      <c r="D146" s="92">
        <v>176800</v>
      </c>
      <c r="E146" s="93">
        <v>27419.16</v>
      </c>
      <c r="F146" s="88">
        <f t="shared" si="35"/>
        <v>149380.84</v>
      </c>
      <c r="G146" s="20"/>
      <c r="H146" s="20"/>
    </row>
    <row r="147" spans="1:8" ht="14.25" customHeight="1">
      <c r="A147" s="86" t="s">
        <v>63</v>
      </c>
      <c r="B147" s="87">
        <v>200</v>
      </c>
      <c r="C147" s="95" t="s">
        <v>228</v>
      </c>
      <c r="D147" s="92">
        <f>D148</f>
        <v>1211700</v>
      </c>
      <c r="E147" s="93">
        <f>E148</f>
        <v>892304.77</v>
      </c>
      <c r="F147" s="88">
        <f>D147-E147</f>
        <v>319395.23</v>
      </c>
      <c r="H147" s="20"/>
    </row>
    <row r="148" spans="1:8" ht="48" customHeight="1">
      <c r="A148" s="86" t="s">
        <v>220</v>
      </c>
      <c r="B148" s="87">
        <v>200</v>
      </c>
      <c r="C148" s="95" t="s">
        <v>227</v>
      </c>
      <c r="D148" s="92">
        <f>D149</f>
        <v>1211700</v>
      </c>
      <c r="E148" s="93">
        <f>E149</f>
        <v>892304.77</v>
      </c>
      <c r="F148" s="88">
        <f t="shared" ref="F148:F149" si="36">D148-E148</f>
        <v>319395.23</v>
      </c>
      <c r="H148" s="20"/>
    </row>
    <row r="149" spans="1:8" ht="33.75">
      <c r="A149" s="86" t="s">
        <v>123</v>
      </c>
      <c r="B149" s="87">
        <v>200</v>
      </c>
      <c r="C149" s="95" t="s">
        <v>229</v>
      </c>
      <c r="D149" s="92">
        <f>D150+D154+D158</f>
        <v>1211700</v>
      </c>
      <c r="E149" s="93">
        <f>E150+E154+E158</f>
        <v>892304.77</v>
      </c>
      <c r="F149" s="88">
        <f t="shared" si="36"/>
        <v>319395.23</v>
      </c>
      <c r="H149" s="20"/>
    </row>
    <row r="150" spans="1:8" ht="101.25">
      <c r="A150" s="86" t="s">
        <v>115</v>
      </c>
      <c r="B150" s="87">
        <v>200</v>
      </c>
      <c r="C150" s="95" t="s">
        <v>230</v>
      </c>
      <c r="D150" s="92">
        <f t="shared" ref="D150:E152" si="37">D151</f>
        <v>460700</v>
      </c>
      <c r="E150" s="93">
        <f t="shared" si="37"/>
        <v>276308.01</v>
      </c>
      <c r="F150" s="88">
        <f>D150-E150</f>
        <v>184391.99</v>
      </c>
      <c r="H150" s="20"/>
    </row>
    <row r="151" spans="1:8" ht="39.75" customHeight="1">
      <c r="A151" s="110" t="s">
        <v>339</v>
      </c>
      <c r="B151" s="87">
        <v>200</v>
      </c>
      <c r="C151" s="95" t="s">
        <v>331</v>
      </c>
      <c r="D151" s="92">
        <f t="shared" si="37"/>
        <v>460700</v>
      </c>
      <c r="E151" s="93">
        <f t="shared" si="37"/>
        <v>276308.01</v>
      </c>
      <c r="F151" s="88">
        <f>D151-E151</f>
        <v>184391.99</v>
      </c>
      <c r="H151" s="20"/>
    </row>
    <row r="152" spans="1:8" ht="33.75">
      <c r="A152" s="98" t="s">
        <v>253</v>
      </c>
      <c r="B152" s="87">
        <v>200</v>
      </c>
      <c r="C152" s="95" t="s">
        <v>267</v>
      </c>
      <c r="D152" s="92">
        <f t="shared" si="37"/>
        <v>460700</v>
      </c>
      <c r="E152" s="93">
        <f t="shared" si="37"/>
        <v>276308.01</v>
      </c>
      <c r="F152" s="88">
        <f t="shared" ref="F152:F169" si="38">D152-E152</f>
        <v>184391.99</v>
      </c>
      <c r="H152" s="20"/>
    </row>
    <row r="153" spans="1:8" ht="17.25" customHeight="1">
      <c r="A153" s="97" t="s">
        <v>364</v>
      </c>
      <c r="B153" s="87">
        <v>200</v>
      </c>
      <c r="C153" s="95" t="s">
        <v>231</v>
      </c>
      <c r="D153" s="92">
        <v>460700</v>
      </c>
      <c r="E153" s="93">
        <v>276308.01</v>
      </c>
      <c r="F153" s="88">
        <f t="shared" si="38"/>
        <v>184391.99</v>
      </c>
      <c r="H153" s="20"/>
    </row>
    <row r="154" spans="1:8" ht="120" customHeight="1">
      <c r="A154" s="97" t="s">
        <v>127</v>
      </c>
      <c r="B154" s="87">
        <v>200</v>
      </c>
      <c r="C154" s="95" t="s">
        <v>232</v>
      </c>
      <c r="D154" s="92">
        <f t="shared" ref="D154:E156" si="39">D155</f>
        <v>179400</v>
      </c>
      <c r="E154" s="93">
        <f t="shared" si="39"/>
        <v>171024.88</v>
      </c>
      <c r="F154" s="88">
        <f t="shared" si="38"/>
        <v>8375.1199999999953</v>
      </c>
      <c r="H154" s="20"/>
    </row>
    <row r="155" spans="1:8" ht="39.75" customHeight="1">
      <c r="A155" s="110" t="s">
        <v>339</v>
      </c>
      <c r="B155" s="87">
        <v>200</v>
      </c>
      <c r="C155" s="95" t="s">
        <v>332</v>
      </c>
      <c r="D155" s="92">
        <f t="shared" si="39"/>
        <v>179400</v>
      </c>
      <c r="E155" s="93">
        <f t="shared" si="39"/>
        <v>171024.88</v>
      </c>
      <c r="F155" s="88">
        <f t="shared" si="38"/>
        <v>8375.1199999999953</v>
      </c>
      <c r="H155" s="20"/>
    </row>
    <row r="156" spans="1:8" ht="36.75" customHeight="1">
      <c r="A156" s="98" t="s">
        <v>253</v>
      </c>
      <c r="B156" s="87">
        <v>200</v>
      </c>
      <c r="C156" s="95" t="s">
        <v>268</v>
      </c>
      <c r="D156" s="92">
        <f t="shared" si="39"/>
        <v>179400</v>
      </c>
      <c r="E156" s="93">
        <f t="shared" si="39"/>
        <v>171024.88</v>
      </c>
      <c r="F156" s="88">
        <f t="shared" si="38"/>
        <v>8375.1199999999953</v>
      </c>
      <c r="H156" s="20"/>
    </row>
    <row r="157" spans="1:8" ht="18" customHeight="1">
      <c r="A157" s="97" t="s">
        <v>364</v>
      </c>
      <c r="B157" s="87">
        <v>200</v>
      </c>
      <c r="C157" s="95" t="s">
        <v>233</v>
      </c>
      <c r="D157" s="92">
        <v>179400</v>
      </c>
      <c r="E157" s="93">
        <v>171024.88</v>
      </c>
      <c r="F157" s="88">
        <f t="shared" si="38"/>
        <v>8375.1199999999953</v>
      </c>
      <c r="H157" s="20"/>
    </row>
    <row r="158" spans="1:8" ht="96" customHeight="1">
      <c r="A158" s="97" t="s">
        <v>124</v>
      </c>
      <c r="B158" s="87">
        <v>200</v>
      </c>
      <c r="C158" s="95" t="s">
        <v>234</v>
      </c>
      <c r="D158" s="92">
        <f t="shared" ref="D158:E160" si="40">D159</f>
        <v>571600</v>
      </c>
      <c r="E158" s="93">
        <f t="shared" si="40"/>
        <v>444971.88</v>
      </c>
      <c r="F158" s="88">
        <f t="shared" si="38"/>
        <v>126628.12</v>
      </c>
      <c r="H158" s="20"/>
    </row>
    <row r="159" spans="1:8" ht="41.25" customHeight="1">
      <c r="A159" s="110" t="s">
        <v>339</v>
      </c>
      <c r="B159" s="87">
        <v>200</v>
      </c>
      <c r="C159" s="95" t="s">
        <v>333</v>
      </c>
      <c r="D159" s="92">
        <f t="shared" si="40"/>
        <v>571600</v>
      </c>
      <c r="E159" s="93">
        <f t="shared" si="40"/>
        <v>444971.88</v>
      </c>
      <c r="F159" s="88">
        <f t="shared" si="38"/>
        <v>126628.12</v>
      </c>
      <c r="H159" s="20"/>
    </row>
    <row r="160" spans="1:8" ht="33.75">
      <c r="A160" s="98" t="s">
        <v>253</v>
      </c>
      <c r="B160" s="87">
        <v>200</v>
      </c>
      <c r="C160" s="95" t="s">
        <v>269</v>
      </c>
      <c r="D160" s="92">
        <f t="shared" si="40"/>
        <v>571600</v>
      </c>
      <c r="E160" s="93">
        <f t="shared" si="40"/>
        <v>444971.88</v>
      </c>
      <c r="F160" s="88">
        <f t="shared" si="38"/>
        <v>126628.12</v>
      </c>
      <c r="H160" s="20"/>
    </row>
    <row r="161" spans="1:8" ht="20.25" customHeight="1">
      <c r="A161" s="97" t="s">
        <v>364</v>
      </c>
      <c r="B161" s="87">
        <v>200</v>
      </c>
      <c r="C161" s="95" t="s">
        <v>235</v>
      </c>
      <c r="D161" s="92">
        <v>571600</v>
      </c>
      <c r="E161" s="93">
        <v>444971.88</v>
      </c>
      <c r="F161" s="88">
        <f t="shared" si="38"/>
        <v>126628.12</v>
      </c>
      <c r="H161" s="20"/>
    </row>
    <row r="162" spans="1:8" ht="17.25" customHeight="1">
      <c r="A162" s="86" t="s">
        <v>307</v>
      </c>
      <c r="B162" s="87">
        <v>200</v>
      </c>
      <c r="C162" s="95" t="s">
        <v>303</v>
      </c>
      <c r="D162" s="92">
        <f t="shared" ref="D162:E168" si="41">D163</f>
        <v>6000</v>
      </c>
      <c r="E162" s="93">
        <f t="shared" si="41"/>
        <v>2000</v>
      </c>
      <c r="F162" s="88">
        <f t="shared" si="38"/>
        <v>4000</v>
      </c>
      <c r="H162" s="20"/>
    </row>
    <row r="163" spans="1:8" ht="33.75">
      <c r="A163" s="86" t="s">
        <v>308</v>
      </c>
      <c r="B163" s="87">
        <v>200</v>
      </c>
      <c r="C163" s="95" t="s">
        <v>302</v>
      </c>
      <c r="D163" s="92">
        <f>D165</f>
        <v>6000</v>
      </c>
      <c r="E163" s="93">
        <f>E165</f>
        <v>2000</v>
      </c>
      <c r="F163" s="88">
        <f t="shared" si="38"/>
        <v>4000</v>
      </c>
      <c r="H163" s="20"/>
    </row>
    <row r="164" spans="1:8" ht="24.75" customHeight="1">
      <c r="A164" s="86" t="s">
        <v>189</v>
      </c>
      <c r="B164" s="87">
        <v>200</v>
      </c>
      <c r="C164" s="95" t="s">
        <v>310</v>
      </c>
      <c r="D164" s="92">
        <f>D165</f>
        <v>6000</v>
      </c>
      <c r="E164" s="93">
        <f>E165</f>
        <v>2000</v>
      </c>
      <c r="F164" s="88">
        <f t="shared" si="38"/>
        <v>4000</v>
      </c>
      <c r="H164" s="20"/>
    </row>
    <row r="165" spans="1:8" ht="37.5" customHeight="1">
      <c r="A165" s="98" t="s">
        <v>190</v>
      </c>
      <c r="B165" s="87">
        <v>200</v>
      </c>
      <c r="C165" s="95" t="s">
        <v>304</v>
      </c>
      <c r="D165" s="92">
        <f t="shared" si="41"/>
        <v>6000</v>
      </c>
      <c r="E165" s="93">
        <f t="shared" si="41"/>
        <v>2000</v>
      </c>
      <c r="F165" s="88">
        <f t="shared" si="38"/>
        <v>4000</v>
      </c>
      <c r="H165" s="20"/>
    </row>
    <row r="166" spans="1:8" ht="95.25" customHeight="1">
      <c r="A166" s="86" t="s">
        <v>309</v>
      </c>
      <c r="B166" s="87">
        <v>200</v>
      </c>
      <c r="C166" s="95" t="s">
        <v>301</v>
      </c>
      <c r="D166" s="92">
        <f>D167</f>
        <v>6000</v>
      </c>
      <c r="E166" s="93">
        <f>E167</f>
        <v>2000</v>
      </c>
      <c r="F166" s="88">
        <f t="shared" si="38"/>
        <v>4000</v>
      </c>
      <c r="H166" s="20"/>
    </row>
    <row r="167" spans="1:8" ht="37.5" customHeight="1">
      <c r="A167" s="110" t="s">
        <v>339</v>
      </c>
      <c r="B167" s="87">
        <v>200</v>
      </c>
      <c r="C167" s="95" t="s">
        <v>334</v>
      </c>
      <c r="D167" s="92">
        <f>D168</f>
        <v>6000</v>
      </c>
      <c r="E167" s="93">
        <f>E168</f>
        <v>2000</v>
      </c>
      <c r="F167" s="88">
        <f t="shared" si="38"/>
        <v>4000</v>
      </c>
      <c r="H167" s="20"/>
    </row>
    <row r="168" spans="1:8" ht="39" customHeight="1">
      <c r="A168" s="98" t="s">
        <v>253</v>
      </c>
      <c r="B168" s="87">
        <v>200</v>
      </c>
      <c r="C168" s="95" t="s">
        <v>305</v>
      </c>
      <c r="D168" s="92">
        <f t="shared" si="41"/>
        <v>6000</v>
      </c>
      <c r="E168" s="93">
        <f t="shared" si="41"/>
        <v>2000</v>
      </c>
      <c r="F168" s="88">
        <f t="shared" si="38"/>
        <v>4000</v>
      </c>
      <c r="H168" s="20"/>
    </row>
    <row r="169" spans="1:8" ht="18.75" customHeight="1">
      <c r="A169" s="97" t="s">
        <v>364</v>
      </c>
      <c r="B169" s="87">
        <v>200</v>
      </c>
      <c r="C169" s="95" t="s">
        <v>306</v>
      </c>
      <c r="D169" s="92">
        <v>6000</v>
      </c>
      <c r="E169" s="93">
        <v>2000</v>
      </c>
      <c r="F169" s="88">
        <f t="shared" si="38"/>
        <v>4000</v>
      </c>
      <c r="H169" s="20"/>
    </row>
    <row r="170" spans="1:8" ht="20.25" customHeight="1">
      <c r="A170" s="94" t="s">
        <v>106</v>
      </c>
      <c r="B170" s="90">
        <v>200</v>
      </c>
      <c r="C170" s="106" t="s">
        <v>236</v>
      </c>
      <c r="D170" s="92">
        <f t="shared" ref="D170:E176" si="42">D171</f>
        <v>5351100</v>
      </c>
      <c r="E170" s="93">
        <f t="shared" si="42"/>
        <v>3486446.89</v>
      </c>
      <c r="F170" s="88">
        <f t="shared" si="26"/>
        <v>1864653.1099999999</v>
      </c>
      <c r="H170" s="21"/>
    </row>
    <row r="171" spans="1:8" ht="18.75" customHeight="1">
      <c r="A171" s="94" t="s">
        <v>64</v>
      </c>
      <c r="B171" s="87">
        <v>200</v>
      </c>
      <c r="C171" s="95" t="s">
        <v>237</v>
      </c>
      <c r="D171" s="92">
        <f t="shared" si="42"/>
        <v>5351100</v>
      </c>
      <c r="E171" s="93">
        <f t="shared" si="42"/>
        <v>3486446.89</v>
      </c>
      <c r="F171" s="88">
        <f t="shared" si="26"/>
        <v>1864653.1099999999</v>
      </c>
      <c r="H171" s="20"/>
    </row>
    <row r="172" spans="1:8" ht="27.75" customHeight="1">
      <c r="A172" s="86" t="s">
        <v>239</v>
      </c>
      <c r="B172" s="87">
        <v>200</v>
      </c>
      <c r="C172" s="95" t="s">
        <v>238</v>
      </c>
      <c r="D172" s="92">
        <f>D173+D183</f>
        <v>5351100</v>
      </c>
      <c r="E172" s="93">
        <f>E173+E183</f>
        <v>3486446.89</v>
      </c>
      <c r="F172" s="88">
        <f t="shared" si="26"/>
        <v>1864653.1099999999</v>
      </c>
      <c r="H172" s="20"/>
    </row>
    <row r="173" spans="1:8" ht="28.5" customHeight="1">
      <c r="A173" s="97" t="s">
        <v>417</v>
      </c>
      <c r="B173" s="87">
        <v>200</v>
      </c>
      <c r="C173" s="95" t="s">
        <v>418</v>
      </c>
      <c r="D173" s="93">
        <f>D174+D179</f>
        <v>5319600</v>
      </c>
      <c r="E173" s="93">
        <f t="shared" ref="D173:E175" si="43">E174</f>
        <v>3454946.89</v>
      </c>
      <c r="F173" s="88">
        <f t="shared" si="26"/>
        <v>1864653.1099999999</v>
      </c>
      <c r="H173" s="20"/>
    </row>
    <row r="174" spans="1:8" ht="86.25" customHeight="1">
      <c r="A174" s="86" t="s">
        <v>240</v>
      </c>
      <c r="B174" s="87">
        <v>200</v>
      </c>
      <c r="C174" s="95" t="s">
        <v>419</v>
      </c>
      <c r="D174" s="93">
        <f t="shared" si="43"/>
        <v>5292800</v>
      </c>
      <c r="E174" s="93">
        <f t="shared" si="43"/>
        <v>3454946.89</v>
      </c>
      <c r="F174" s="88">
        <f t="shared" si="26"/>
        <v>1837853.1099999999</v>
      </c>
      <c r="H174" s="20"/>
    </row>
    <row r="175" spans="1:8" ht="39" customHeight="1">
      <c r="A175" s="110" t="s">
        <v>343</v>
      </c>
      <c r="B175" s="87">
        <v>200</v>
      </c>
      <c r="C175" s="95" t="s">
        <v>420</v>
      </c>
      <c r="D175" s="93">
        <f>D176+D178</f>
        <v>5292800</v>
      </c>
      <c r="E175" s="93">
        <f t="shared" si="43"/>
        <v>3454946.89</v>
      </c>
      <c r="F175" s="88">
        <f t="shared" si="26"/>
        <v>1837853.1099999999</v>
      </c>
      <c r="H175" s="20"/>
    </row>
    <row r="176" spans="1:8" ht="21.75" customHeight="1">
      <c r="A176" s="86" t="s">
        <v>255</v>
      </c>
      <c r="B176" s="87">
        <v>200</v>
      </c>
      <c r="C176" s="95" t="s">
        <v>421</v>
      </c>
      <c r="D176" s="93">
        <f t="shared" si="42"/>
        <v>4730200</v>
      </c>
      <c r="E176" s="93">
        <f>E177+E178</f>
        <v>3454946.89</v>
      </c>
      <c r="F176" s="88">
        <f t="shared" ref="F176" si="44">D176-E176</f>
        <v>1275253.1099999999</v>
      </c>
      <c r="H176" s="20"/>
    </row>
    <row r="177" spans="1:8" ht="63.75" customHeight="1">
      <c r="A177" s="97" t="s">
        <v>98</v>
      </c>
      <c r="B177" s="87">
        <v>200</v>
      </c>
      <c r="C177" s="95" t="s">
        <v>422</v>
      </c>
      <c r="D177" s="91">
        <v>4730200</v>
      </c>
      <c r="E177" s="91">
        <v>2892400.89</v>
      </c>
      <c r="F177" s="88">
        <f t="shared" si="26"/>
        <v>1837799.1099999999</v>
      </c>
      <c r="H177" s="20"/>
    </row>
    <row r="178" spans="1:8" ht="30.75" customHeight="1">
      <c r="A178" s="97" t="s">
        <v>451</v>
      </c>
      <c r="B178" s="87">
        <v>200</v>
      </c>
      <c r="C178" s="95" t="s">
        <v>450</v>
      </c>
      <c r="D178" s="91">
        <v>562600</v>
      </c>
      <c r="E178" s="91">
        <v>562546</v>
      </c>
      <c r="F178" s="88">
        <f t="shared" si="26"/>
        <v>54</v>
      </c>
      <c r="H178" s="20"/>
    </row>
    <row r="179" spans="1:8" ht="37.5" customHeight="1">
      <c r="A179" s="97" t="s">
        <v>468</v>
      </c>
      <c r="B179" s="87">
        <v>200</v>
      </c>
      <c r="C179" s="95" t="s">
        <v>464</v>
      </c>
      <c r="D179" s="91">
        <f t="shared" ref="D179:E181" si="45">D180</f>
        <v>26800</v>
      </c>
      <c r="E179" s="91" t="str">
        <f t="shared" si="45"/>
        <v>-</v>
      </c>
      <c r="F179" s="88">
        <f>D179</f>
        <v>26800</v>
      </c>
      <c r="H179" s="20"/>
    </row>
    <row r="180" spans="1:8" ht="39" customHeight="1">
      <c r="A180" s="110" t="s">
        <v>343</v>
      </c>
      <c r="B180" s="87">
        <v>200</v>
      </c>
      <c r="C180" s="95" t="s">
        <v>465</v>
      </c>
      <c r="D180" s="91">
        <f t="shared" si="45"/>
        <v>26800</v>
      </c>
      <c r="E180" s="91" t="str">
        <f t="shared" si="45"/>
        <v>-</v>
      </c>
      <c r="F180" s="88">
        <f t="shared" ref="F180:F181" si="46">D180</f>
        <v>26800</v>
      </c>
      <c r="H180" s="20"/>
    </row>
    <row r="181" spans="1:8" ht="24" customHeight="1">
      <c r="A181" s="86" t="s">
        <v>255</v>
      </c>
      <c r="B181" s="87">
        <v>200</v>
      </c>
      <c r="C181" s="95" t="s">
        <v>466</v>
      </c>
      <c r="D181" s="91">
        <f t="shared" si="45"/>
        <v>26800</v>
      </c>
      <c r="E181" s="91" t="str">
        <f t="shared" si="45"/>
        <v>-</v>
      </c>
      <c r="F181" s="88">
        <f t="shared" si="46"/>
        <v>26800</v>
      </c>
      <c r="H181" s="20"/>
    </row>
    <row r="182" spans="1:8" ht="30.75" customHeight="1">
      <c r="A182" s="97" t="s">
        <v>451</v>
      </c>
      <c r="B182" s="87">
        <v>200</v>
      </c>
      <c r="C182" s="95" t="s">
        <v>467</v>
      </c>
      <c r="D182" s="91">
        <v>26800</v>
      </c>
      <c r="E182" s="91" t="s">
        <v>74</v>
      </c>
      <c r="F182" s="88">
        <f>D182</f>
        <v>26800</v>
      </c>
      <c r="H182" s="20"/>
    </row>
    <row r="183" spans="1:8" ht="24.75" customHeight="1">
      <c r="A183" s="97" t="s">
        <v>438</v>
      </c>
      <c r="B183" s="87">
        <v>200</v>
      </c>
      <c r="C183" s="95" t="s">
        <v>433</v>
      </c>
      <c r="D183" s="91">
        <f t="shared" ref="D183:E186" si="47">D184</f>
        <v>31500</v>
      </c>
      <c r="E183" s="91">
        <f t="shared" si="47"/>
        <v>31500</v>
      </c>
      <c r="F183" s="88" t="s">
        <v>74</v>
      </c>
      <c r="H183" s="20"/>
    </row>
    <row r="184" spans="1:8" ht="72.75" customHeight="1">
      <c r="A184" s="97" t="s">
        <v>439</v>
      </c>
      <c r="B184" s="87">
        <v>200</v>
      </c>
      <c r="C184" s="95" t="s">
        <v>434</v>
      </c>
      <c r="D184" s="91">
        <f t="shared" si="47"/>
        <v>31500</v>
      </c>
      <c r="E184" s="91">
        <f t="shared" si="47"/>
        <v>31500</v>
      </c>
      <c r="F184" s="88" t="s">
        <v>74</v>
      </c>
      <c r="H184" s="20"/>
    </row>
    <row r="185" spans="1:8" ht="36.75" customHeight="1">
      <c r="A185" s="97" t="s">
        <v>432</v>
      </c>
      <c r="B185" s="87">
        <v>200</v>
      </c>
      <c r="C185" s="95" t="s">
        <v>435</v>
      </c>
      <c r="D185" s="91">
        <f t="shared" si="47"/>
        <v>31500</v>
      </c>
      <c r="E185" s="91">
        <f t="shared" si="47"/>
        <v>31500</v>
      </c>
      <c r="F185" s="88" t="s">
        <v>74</v>
      </c>
      <c r="H185" s="20"/>
    </row>
    <row r="186" spans="1:8" ht="108.75" customHeight="1">
      <c r="A186" s="97" t="s">
        <v>440</v>
      </c>
      <c r="B186" s="87">
        <v>200</v>
      </c>
      <c r="C186" s="95" t="s">
        <v>436</v>
      </c>
      <c r="D186" s="91">
        <f t="shared" si="47"/>
        <v>31500</v>
      </c>
      <c r="E186" s="91">
        <f t="shared" si="47"/>
        <v>31500</v>
      </c>
      <c r="F186" s="88" t="s">
        <v>74</v>
      </c>
      <c r="H186" s="20"/>
    </row>
    <row r="187" spans="1:8" ht="59.25" customHeight="1">
      <c r="A187" s="97" t="s">
        <v>441</v>
      </c>
      <c r="B187" s="87">
        <v>200</v>
      </c>
      <c r="C187" s="95" t="s">
        <v>437</v>
      </c>
      <c r="D187" s="91">
        <v>31500</v>
      </c>
      <c r="E187" s="91">
        <v>31500</v>
      </c>
      <c r="F187" s="88" t="s">
        <v>74</v>
      </c>
      <c r="H187" s="20"/>
    </row>
    <row r="188" spans="1:8">
      <c r="A188" s="86" t="s">
        <v>65</v>
      </c>
      <c r="B188" s="87">
        <v>200</v>
      </c>
      <c r="C188" s="95" t="s">
        <v>241</v>
      </c>
      <c r="D188" s="92">
        <f t="shared" ref="D188:E190" si="48">D189</f>
        <v>5000</v>
      </c>
      <c r="E188" s="93" t="str">
        <f t="shared" si="48"/>
        <v>-</v>
      </c>
      <c r="F188" s="88">
        <f>D188</f>
        <v>5000</v>
      </c>
      <c r="H188" s="20"/>
    </row>
    <row r="189" spans="1:8" ht="16.5" customHeight="1">
      <c r="A189" s="86" t="s">
        <v>78</v>
      </c>
      <c r="B189" s="87">
        <v>200</v>
      </c>
      <c r="C189" s="85" t="s">
        <v>242</v>
      </c>
      <c r="D189" s="92">
        <f t="shared" si="48"/>
        <v>5000</v>
      </c>
      <c r="E189" s="93" t="str">
        <f t="shared" si="48"/>
        <v>-</v>
      </c>
      <c r="F189" s="88">
        <f t="shared" ref="F189:F195" si="49">D189</f>
        <v>5000</v>
      </c>
      <c r="H189" s="20"/>
    </row>
    <row r="190" spans="1:8" ht="33.75">
      <c r="A190" s="86" t="s">
        <v>244</v>
      </c>
      <c r="B190" s="87">
        <v>200</v>
      </c>
      <c r="C190" s="85" t="s">
        <v>243</v>
      </c>
      <c r="D190" s="92">
        <f t="shared" si="48"/>
        <v>5000</v>
      </c>
      <c r="E190" s="93" t="str">
        <f t="shared" si="48"/>
        <v>-</v>
      </c>
      <c r="F190" s="88">
        <f t="shared" si="49"/>
        <v>5000</v>
      </c>
      <c r="H190" s="20"/>
    </row>
    <row r="191" spans="1:8" ht="31.5" customHeight="1">
      <c r="A191" s="86" t="s">
        <v>125</v>
      </c>
      <c r="B191" s="87">
        <v>200</v>
      </c>
      <c r="C191" s="85" t="s">
        <v>245</v>
      </c>
      <c r="D191" s="92">
        <f>D192</f>
        <v>5000</v>
      </c>
      <c r="E191" s="93" t="str">
        <f t="shared" ref="E191" si="50">E192</f>
        <v>-</v>
      </c>
      <c r="F191" s="88">
        <f t="shared" si="49"/>
        <v>5000</v>
      </c>
      <c r="H191" s="20"/>
    </row>
    <row r="192" spans="1:8" ht="86.25" customHeight="1">
      <c r="A192" s="86" t="s">
        <v>116</v>
      </c>
      <c r="B192" s="87">
        <v>200</v>
      </c>
      <c r="C192" s="85" t="s">
        <v>246</v>
      </c>
      <c r="D192" s="92">
        <f>D193</f>
        <v>5000</v>
      </c>
      <c r="E192" s="93" t="str">
        <f>E193</f>
        <v>-</v>
      </c>
      <c r="F192" s="88">
        <f>D192</f>
        <v>5000</v>
      </c>
      <c r="H192" s="20"/>
    </row>
    <row r="193" spans="1:8" ht="38.25" customHeight="1">
      <c r="A193" s="110" t="s">
        <v>339</v>
      </c>
      <c r="B193" s="87">
        <v>200</v>
      </c>
      <c r="C193" s="85" t="s">
        <v>335</v>
      </c>
      <c r="D193" s="92">
        <f>D194</f>
        <v>5000</v>
      </c>
      <c r="E193" s="93" t="str">
        <f>E194</f>
        <v>-</v>
      </c>
      <c r="F193" s="88">
        <f t="shared" si="49"/>
        <v>5000</v>
      </c>
      <c r="H193" s="20"/>
    </row>
    <row r="194" spans="1:8" ht="42" customHeight="1">
      <c r="A194" s="98" t="s">
        <v>253</v>
      </c>
      <c r="B194" s="87">
        <v>200</v>
      </c>
      <c r="C194" s="85" t="s">
        <v>270</v>
      </c>
      <c r="D194" s="92">
        <f>D195</f>
        <v>5000</v>
      </c>
      <c r="E194" s="93" t="str">
        <f>E195</f>
        <v>-</v>
      </c>
      <c r="F194" s="88">
        <f>D194</f>
        <v>5000</v>
      </c>
      <c r="H194" s="20"/>
    </row>
    <row r="195" spans="1:8" ht="17.25" customHeight="1">
      <c r="A195" s="111" t="s">
        <v>365</v>
      </c>
      <c r="B195" s="112">
        <v>200</v>
      </c>
      <c r="C195" s="113" t="s">
        <v>247</v>
      </c>
      <c r="D195" s="108">
        <v>5000</v>
      </c>
      <c r="E195" s="109" t="s">
        <v>74</v>
      </c>
      <c r="F195" s="88">
        <f t="shared" si="49"/>
        <v>5000</v>
      </c>
      <c r="H195" s="20"/>
    </row>
    <row r="196" spans="1:8" ht="29.25" customHeight="1">
      <c r="A196" s="111" t="s">
        <v>352</v>
      </c>
      <c r="B196" s="189">
        <v>200</v>
      </c>
      <c r="C196" s="114" t="s">
        <v>345</v>
      </c>
      <c r="D196" s="115">
        <f t="shared" ref="D196:E201" si="51">D197</f>
        <v>400</v>
      </c>
      <c r="E196" s="116">
        <f t="shared" si="51"/>
        <v>156.4</v>
      </c>
      <c r="F196" s="88">
        <f>D196-E196</f>
        <v>243.6</v>
      </c>
      <c r="H196" s="20"/>
    </row>
    <row r="197" spans="1:8" ht="27.75" customHeight="1">
      <c r="A197" s="188" t="s">
        <v>353</v>
      </c>
      <c r="B197" s="189">
        <v>200</v>
      </c>
      <c r="C197" s="114" t="s">
        <v>346</v>
      </c>
      <c r="D197" s="115">
        <f t="shared" si="51"/>
        <v>400</v>
      </c>
      <c r="E197" s="116">
        <f t="shared" si="51"/>
        <v>156.4</v>
      </c>
      <c r="F197" s="88">
        <f t="shared" ref="F197:F202" si="52">D197-E197</f>
        <v>243.6</v>
      </c>
      <c r="H197" s="20"/>
    </row>
    <row r="198" spans="1:8" ht="40.5" customHeight="1">
      <c r="A198" s="98" t="s">
        <v>181</v>
      </c>
      <c r="B198" s="189">
        <v>200</v>
      </c>
      <c r="C198" s="114" t="s">
        <v>347</v>
      </c>
      <c r="D198" s="115">
        <f t="shared" si="51"/>
        <v>400</v>
      </c>
      <c r="E198" s="116">
        <f t="shared" si="51"/>
        <v>156.4</v>
      </c>
      <c r="F198" s="88">
        <f t="shared" si="52"/>
        <v>243.6</v>
      </c>
      <c r="H198" s="20"/>
    </row>
    <row r="199" spans="1:8" ht="27.75" customHeight="1">
      <c r="A199" s="188" t="s">
        <v>357</v>
      </c>
      <c r="B199" s="189">
        <v>200</v>
      </c>
      <c r="C199" s="114" t="s">
        <v>348</v>
      </c>
      <c r="D199" s="115">
        <f t="shared" si="51"/>
        <v>400</v>
      </c>
      <c r="E199" s="116">
        <f t="shared" si="51"/>
        <v>156.4</v>
      </c>
      <c r="F199" s="88">
        <f t="shared" si="52"/>
        <v>243.6</v>
      </c>
      <c r="H199" s="20"/>
    </row>
    <row r="200" spans="1:8" ht="58.5" customHeight="1">
      <c r="A200" s="188" t="s">
        <v>354</v>
      </c>
      <c r="B200" s="189">
        <v>200</v>
      </c>
      <c r="C200" s="114" t="s">
        <v>349</v>
      </c>
      <c r="D200" s="115">
        <f t="shared" si="51"/>
        <v>400</v>
      </c>
      <c r="E200" s="116">
        <f t="shared" si="51"/>
        <v>156.4</v>
      </c>
      <c r="F200" s="88">
        <f t="shared" si="52"/>
        <v>243.6</v>
      </c>
      <c r="H200" s="20"/>
    </row>
    <row r="201" spans="1:8" ht="27.75" customHeight="1">
      <c r="A201" s="188" t="s">
        <v>355</v>
      </c>
      <c r="B201" s="189">
        <v>200</v>
      </c>
      <c r="C201" s="114" t="s">
        <v>350</v>
      </c>
      <c r="D201" s="115">
        <f t="shared" si="51"/>
        <v>400</v>
      </c>
      <c r="E201" s="116">
        <f t="shared" si="51"/>
        <v>156.4</v>
      </c>
      <c r="F201" s="88">
        <f t="shared" si="52"/>
        <v>243.6</v>
      </c>
      <c r="H201" s="20"/>
    </row>
    <row r="202" spans="1:8" ht="15.75" customHeight="1" thickBot="1">
      <c r="A202" s="188" t="s">
        <v>356</v>
      </c>
      <c r="B202" s="190">
        <v>200</v>
      </c>
      <c r="C202" s="191" t="s">
        <v>351</v>
      </c>
      <c r="D202" s="192">
        <v>400</v>
      </c>
      <c r="E202" s="193">
        <v>156.4</v>
      </c>
      <c r="F202" s="88">
        <f t="shared" si="52"/>
        <v>243.6</v>
      </c>
      <c r="H202" s="20"/>
    </row>
    <row r="203" spans="1:8" ht="3.75" customHeight="1" thickBot="1">
      <c r="A203" s="117"/>
      <c r="B203" s="118"/>
      <c r="C203" s="118"/>
      <c r="D203" s="118"/>
      <c r="E203" s="118"/>
      <c r="F203" s="118"/>
      <c r="H203" s="20"/>
    </row>
    <row r="204" spans="1:8" ht="23.25" thickBot="1">
      <c r="A204" s="119" t="s">
        <v>72</v>
      </c>
      <c r="B204" s="120">
        <v>450</v>
      </c>
      <c r="C204" s="121" t="s">
        <v>15</v>
      </c>
      <c r="D204" s="122">
        <f>'117_1'!D15-'117_2'!D5</f>
        <v>-201500</v>
      </c>
      <c r="E204" s="123">
        <f>'117_1'!E15:F15-'117_2'!E5</f>
        <v>585878.03999999911</v>
      </c>
      <c r="F204" s="124" t="s">
        <v>15</v>
      </c>
      <c r="H204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zoomScale="150" zoomScaleNormal="150" zoomScaleSheetLayoutView="140" workbookViewId="0">
      <selection activeCell="E37" sqref="E37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31" t="s">
        <v>81</v>
      </c>
      <c r="F1" s="231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34" t="s">
        <v>8</v>
      </c>
      <c r="B4" s="234" t="s">
        <v>9</v>
      </c>
      <c r="C4" s="234" t="s">
        <v>32</v>
      </c>
      <c r="D4" s="234" t="s">
        <v>29</v>
      </c>
      <c r="E4" s="232" t="s">
        <v>12</v>
      </c>
      <c r="F4" s="233" t="s">
        <v>54</v>
      </c>
    </row>
    <row r="5" spans="1:6" s="9" customFormat="1" ht="54.6" customHeight="1">
      <c r="A5" s="234"/>
      <c r="B5" s="234"/>
      <c r="C5" s="234"/>
      <c r="D5" s="234"/>
      <c r="E5" s="232"/>
      <c r="F5" s="233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25" t="s">
        <v>33</v>
      </c>
      <c r="B7" s="126">
        <v>500</v>
      </c>
      <c r="C7" s="127" t="s">
        <v>15</v>
      </c>
      <c r="D7" s="128">
        <v>201500</v>
      </c>
      <c r="E7" s="128">
        <v>-585878.04</v>
      </c>
      <c r="F7" s="129">
        <f>D7-E7</f>
        <v>787378.04</v>
      </c>
    </row>
    <row r="8" spans="1:6">
      <c r="A8" s="130" t="s">
        <v>0</v>
      </c>
      <c r="B8" s="131"/>
      <c r="C8" s="132"/>
      <c r="D8" s="133"/>
      <c r="E8" s="134"/>
      <c r="F8" s="135"/>
    </row>
    <row r="9" spans="1:6" ht="22.5" customHeight="1">
      <c r="A9" s="136" t="s">
        <v>315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>
      <c r="A10" s="130" t="s">
        <v>75</v>
      </c>
      <c r="B10" s="142"/>
      <c r="C10" s="143"/>
      <c r="D10" s="144"/>
      <c r="E10" s="144"/>
      <c r="F10" s="145"/>
    </row>
    <row r="11" spans="1:6" ht="39" customHeight="1">
      <c r="A11" s="146" t="s">
        <v>311</v>
      </c>
      <c r="B11" s="147">
        <v>520</v>
      </c>
      <c r="C11" s="138" t="s">
        <v>312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>
      <c r="A12" s="146" t="s">
        <v>313</v>
      </c>
      <c r="B12" s="142">
        <v>520</v>
      </c>
      <c r="C12" s="150" t="s">
        <v>314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>
      <c r="A13" s="146" t="s">
        <v>359</v>
      </c>
      <c r="B13" s="151">
        <v>520</v>
      </c>
      <c r="C13" s="150" t="s">
        <v>358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>
      <c r="A14" s="146" t="s">
        <v>361</v>
      </c>
      <c r="B14" s="147">
        <v>520</v>
      </c>
      <c r="C14" s="150" t="s">
        <v>360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>
      <c r="A16" s="157" t="s">
        <v>75</v>
      </c>
      <c r="B16" s="142"/>
      <c r="C16" s="143"/>
      <c r="D16" s="134"/>
      <c r="E16" s="158"/>
      <c r="F16" s="145"/>
    </row>
    <row r="17" spans="1:6" ht="9.75" customHeight="1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>
      <c r="A18" s="136" t="s">
        <v>73</v>
      </c>
      <c r="B18" s="151">
        <v>700</v>
      </c>
      <c r="C18" s="162" t="s">
        <v>154</v>
      </c>
      <c r="D18" s="152">
        <v>516900</v>
      </c>
      <c r="E18" s="198">
        <v>-585878.04</v>
      </c>
      <c r="F18" s="163">
        <f>D18-E18</f>
        <v>1102778.04</v>
      </c>
    </row>
    <row r="19" spans="1:6" ht="25.5" customHeight="1">
      <c r="A19" s="136" t="s">
        <v>155</v>
      </c>
      <c r="B19" s="164">
        <v>700</v>
      </c>
      <c r="C19" s="162" t="s">
        <v>34</v>
      </c>
      <c r="D19" s="161">
        <v>516900</v>
      </c>
      <c r="E19" s="154">
        <f>E18</f>
        <v>-585878.04</v>
      </c>
      <c r="F19" s="163">
        <f>D19-E19</f>
        <v>1102778.04</v>
      </c>
    </row>
    <row r="20" spans="1:6" ht="22.5">
      <c r="A20" s="165" t="s">
        <v>66</v>
      </c>
      <c r="B20" s="166">
        <v>710</v>
      </c>
      <c r="C20" s="167" t="s">
        <v>35</v>
      </c>
      <c r="D20" s="168">
        <v>-13805400</v>
      </c>
      <c r="E20" s="169">
        <v>-11169687.73</v>
      </c>
      <c r="F20" s="170" t="s">
        <v>15</v>
      </c>
    </row>
    <row r="21" spans="1:6" ht="22.5">
      <c r="A21" s="171" t="s">
        <v>36</v>
      </c>
      <c r="B21" s="172">
        <v>710</v>
      </c>
      <c r="C21" s="173" t="s">
        <v>37</v>
      </c>
      <c r="D21" s="174">
        <f t="shared" ref="D21:D23" si="0">D20</f>
        <v>-13805400</v>
      </c>
      <c r="E21" s="169">
        <f>E20</f>
        <v>-11169687.73</v>
      </c>
      <c r="F21" s="170" t="s">
        <v>15</v>
      </c>
    </row>
    <row r="22" spans="1:6" ht="22.5">
      <c r="A22" s="171" t="s">
        <v>38</v>
      </c>
      <c r="B22" s="172">
        <v>710</v>
      </c>
      <c r="C22" s="173" t="s">
        <v>39</v>
      </c>
      <c r="D22" s="174">
        <f t="shared" si="0"/>
        <v>-13805400</v>
      </c>
      <c r="E22" s="169">
        <f>E21</f>
        <v>-11169687.73</v>
      </c>
      <c r="F22" s="170" t="s">
        <v>15</v>
      </c>
    </row>
    <row r="23" spans="1:6" ht="33.75">
      <c r="A23" s="171" t="s">
        <v>40</v>
      </c>
      <c r="B23" s="172">
        <v>710</v>
      </c>
      <c r="C23" s="173" t="s">
        <v>41</v>
      </c>
      <c r="D23" s="174">
        <f t="shared" si="0"/>
        <v>-13805400</v>
      </c>
      <c r="E23" s="169">
        <f>E22</f>
        <v>-11169687.73</v>
      </c>
      <c r="F23" s="170" t="s">
        <v>15</v>
      </c>
    </row>
    <row r="24" spans="1:6" ht="22.5">
      <c r="A24" s="171" t="s">
        <v>67</v>
      </c>
      <c r="B24" s="172">
        <v>720</v>
      </c>
      <c r="C24" s="173" t="s">
        <v>42</v>
      </c>
      <c r="D24" s="174">
        <v>14322300</v>
      </c>
      <c r="E24" s="175">
        <v>10583809.689999999</v>
      </c>
      <c r="F24" s="170" t="s">
        <v>15</v>
      </c>
    </row>
    <row r="25" spans="1:6" ht="22.5">
      <c r="A25" s="171" t="s">
        <v>43</v>
      </c>
      <c r="B25" s="172">
        <v>720</v>
      </c>
      <c r="C25" s="173" t="s">
        <v>44</v>
      </c>
      <c r="D25" s="174">
        <f t="shared" ref="D25:E27" si="1">D24</f>
        <v>14322300</v>
      </c>
      <c r="E25" s="175">
        <f t="shared" si="1"/>
        <v>10583809.689999999</v>
      </c>
      <c r="F25" s="170" t="s">
        <v>15</v>
      </c>
    </row>
    <row r="26" spans="1:6" ht="22.5">
      <c r="A26" s="171" t="s">
        <v>45</v>
      </c>
      <c r="B26" s="172">
        <v>720</v>
      </c>
      <c r="C26" s="173" t="s">
        <v>46</v>
      </c>
      <c r="D26" s="174">
        <f t="shared" si="1"/>
        <v>14322300</v>
      </c>
      <c r="E26" s="175">
        <f t="shared" si="1"/>
        <v>10583809.689999999</v>
      </c>
      <c r="F26" s="170" t="s">
        <v>15</v>
      </c>
    </row>
    <row r="27" spans="1:6" ht="34.5" thickBot="1">
      <c r="A27" s="176" t="s">
        <v>47</v>
      </c>
      <c r="B27" s="177">
        <v>720</v>
      </c>
      <c r="C27" s="178" t="s">
        <v>48</v>
      </c>
      <c r="D27" s="179">
        <f t="shared" si="1"/>
        <v>14322300</v>
      </c>
      <c r="E27" s="180">
        <f t="shared" si="1"/>
        <v>10583809.689999999</v>
      </c>
      <c r="F27" s="181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1.2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20.2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469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2019-08-06T10:59:52Z</cp:lastPrinted>
  <dcterms:created xsi:type="dcterms:W3CDTF">2011-02-10T10:53:11Z</dcterms:created>
  <dcterms:modified xsi:type="dcterms:W3CDTF">2019-09-09T08:28:29Z</dcterms:modified>
</cp:coreProperties>
</file>