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1"/>
  </bookViews>
  <sheets>
    <sheet name="117_1" sheetId="4" r:id="rId1"/>
    <sheet name="117_2" sheetId="5" r:id="rId2"/>
    <sheet name="117_3" sheetId="6" r:id="rId3"/>
  </sheets>
  <definedNames>
    <definedName name="Excel_BuiltIn_Print_Area_5">'117_2'!$A$2:$F$226</definedName>
    <definedName name="_xlnm.Print_Area" localSheetId="1">'117_2'!$A$1:$F$226</definedName>
  </definedNames>
  <calcPr calcId="124519"/>
</workbook>
</file>

<file path=xl/calcChain.xml><?xml version="1.0" encoding="utf-8"?>
<calcChain xmlns="http://schemas.openxmlformats.org/spreadsheetml/2006/main">
  <c r="E143" i="5"/>
  <c r="E144"/>
  <c r="D147"/>
  <c r="E147"/>
  <c r="F147"/>
  <c r="D58"/>
  <c r="E58"/>
  <c r="F58" s="1"/>
  <c r="E222"/>
  <c r="E221" s="1"/>
  <c r="E131"/>
  <c r="E130" s="1"/>
  <c r="D131"/>
  <c r="D130" s="1"/>
  <c r="E111"/>
  <c r="E110" s="1"/>
  <c r="D61"/>
  <c r="D62"/>
  <c r="E44"/>
  <c r="E43" s="1"/>
  <c r="D44"/>
  <c r="D43" s="1"/>
  <c r="F22" i="4"/>
  <c r="F21"/>
  <c r="F129" i="5"/>
  <c r="E128"/>
  <c r="E127" s="1"/>
  <c r="E126" s="1"/>
  <c r="F60"/>
  <c r="F141"/>
  <c r="D195"/>
  <c r="D194" s="1"/>
  <c r="F204"/>
  <c r="F177"/>
  <c r="F25"/>
  <c r="F173"/>
  <c r="F57" i="4"/>
  <c r="F56"/>
  <c r="F37"/>
  <c r="F35"/>
  <c r="F36"/>
  <c r="F34"/>
  <c r="F44" i="5" l="1"/>
  <c r="D193"/>
  <c r="F166"/>
  <c r="E158"/>
  <c r="E67"/>
  <c r="E66" s="1"/>
  <c r="E65" s="1"/>
  <c r="D158"/>
  <c r="D157" s="1"/>
  <c r="D156" s="1"/>
  <c r="D67"/>
  <c r="D66" s="1"/>
  <c r="D65" s="1"/>
  <c r="E215"/>
  <c r="E214" s="1"/>
  <c r="E213" s="1"/>
  <c r="D215"/>
  <c r="D214" s="1"/>
  <c r="D213" s="1"/>
  <c r="F136"/>
  <c r="F121"/>
  <c r="F54" i="4"/>
  <c r="F55"/>
  <c r="F53"/>
  <c r="E23" i="5"/>
  <c r="E22" s="1"/>
  <c r="E14"/>
  <c r="E13" s="1"/>
  <c r="E12" s="1"/>
  <c r="F196"/>
  <c r="E203"/>
  <c r="E172"/>
  <c r="E171" s="1"/>
  <c r="E165"/>
  <c r="E164" s="1"/>
  <c r="E163" s="1"/>
  <c r="F153"/>
  <c r="F77"/>
  <c r="E76"/>
  <c r="E75" s="1"/>
  <c r="E74" s="1"/>
  <c r="E51"/>
  <c r="E50" s="1"/>
  <c r="E49" s="1"/>
  <c r="F54"/>
  <c r="F30"/>
  <c r="F16"/>
  <c r="D29"/>
  <c r="D28" s="1"/>
  <c r="D203"/>
  <c r="D172"/>
  <c r="D165"/>
  <c r="D76"/>
  <c r="D51"/>
  <c r="D50" s="1"/>
  <c r="F125"/>
  <c r="F192"/>
  <c r="F188"/>
  <c r="E169"/>
  <c r="F170"/>
  <c r="E29"/>
  <c r="E28" s="1"/>
  <c r="D128"/>
  <c r="F24" i="4"/>
  <c r="F25"/>
  <c r="F23"/>
  <c r="F149" i="5"/>
  <c r="F83"/>
  <c r="F26"/>
  <c r="F17"/>
  <c r="E195"/>
  <c r="E194" s="1"/>
  <c r="E193" s="1"/>
  <c r="E90"/>
  <c r="E89" s="1"/>
  <c r="F53"/>
  <c r="F51"/>
  <c r="F52"/>
  <c r="D169"/>
  <c r="F224"/>
  <c r="F113"/>
  <c r="F108"/>
  <c r="E211"/>
  <c r="E210" s="1"/>
  <c r="E209" s="1"/>
  <c r="E191"/>
  <c r="E190" s="1"/>
  <c r="E189" s="1"/>
  <c r="E187"/>
  <c r="E186" s="1"/>
  <c r="E185" s="1"/>
  <c r="E183"/>
  <c r="E176"/>
  <c r="E175" s="1"/>
  <c r="E174" s="1"/>
  <c r="E152"/>
  <c r="E151" s="1"/>
  <c r="E150" s="1"/>
  <c r="E148"/>
  <c r="E140"/>
  <c r="E139" s="1"/>
  <c r="E138" s="1"/>
  <c r="E135"/>
  <c r="E134" s="1"/>
  <c r="E133" s="1"/>
  <c r="E124"/>
  <c r="E123" s="1"/>
  <c r="E122" s="1"/>
  <c r="E120"/>
  <c r="E119" s="1"/>
  <c r="E118" s="1"/>
  <c r="E107"/>
  <c r="E106" s="1"/>
  <c r="E105" s="1"/>
  <c r="E102"/>
  <c r="E101" s="1"/>
  <c r="E100" s="1"/>
  <c r="E94"/>
  <c r="E93" s="1"/>
  <c r="E82"/>
  <c r="E81" s="1"/>
  <c r="E80" s="1"/>
  <c r="E72"/>
  <c r="E71" s="1"/>
  <c r="E70" s="1"/>
  <c r="E63"/>
  <c r="E62" s="1"/>
  <c r="E61" s="1"/>
  <c r="E59"/>
  <c r="E57" s="1"/>
  <c r="E56" s="1"/>
  <c r="E48"/>
  <c r="E38"/>
  <c r="E37" s="1"/>
  <c r="E36" s="1"/>
  <c r="E32"/>
  <c r="D223"/>
  <c r="D211"/>
  <c r="D210" s="1"/>
  <c r="F195"/>
  <c r="D191"/>
  <c r="D187"/>
  <c r="D183"/>
  <c r="D182" s="1"/>
  <c r="D176"/>
  <c r="D175" s="1"/>
  <c r="D152"/>
  <c r="D148"/>
  <c r="D140"/>
  <c r="D139" s="1"/>
  <c r="D135"/>
  <c r="D134" s="1"/>
  <c r="D124"/>
  <c r="D120"/>
  <c r="D119" s="1"/>
  <c r="D112"/>
  <c r="D107"/>
  <c r="D102"/>
  <c r="D101" s="1"/>
  <c r="D100" s="1"/>
  <c r="D90"/>
  <c r="D89" s="1"/>
  <c r="D88" s="1"/>
  <c r="D94"/>
  <c r="D93" s="1"/>
  <c r="D82"/>
  <c r="D72"/>
  <c r="D71" s="1"/>
  <c r="D59"/>
  <c r="D38"/>
  <c r="D37" s="1"/>
  <c r="D36" s="1"/>
  <c r="D32"/>
  <c r="D31" s="1"/>
  <c r="D23"/>
  <c r="D22" s="1"/>
  <c r="F211"/>
  <c r="F183"/>
  <c r="D14"/>
  <c r="F184"/>
  <c r="F212"/>
  <c r="D19" i="6"/>
  <c r="F43" i="4"/>
  <c r="F7" i="6"/>
  <c r="D21" i="5" l="1"/>
  <c r="F22"/>
  <c r="D81"/>
  <c r="F119"/>
  <c r="D118"/>
  <c r="F14"/>
  <c r="D13"/>
  <c r="D70"/>
  <c r="F71"/>
  <c r="D111"/>
  <c r="D123"/>
  <c r="F139"/>
  <c r="D138"/>
  <c r="D151"/>
  <c r="D181"/>
  <c r="D190"/>
  <c r="D209"/>
  <c r="D208" s="1"/>
  <c r="D207" s="1"/>
  <c r="D206" s="1"/>
  <c r="F210"/>
  <c r="E27"/>
  <c r="E31"/>
  <c r="F31" s="1"/>
  <c r="E146"/>
  <c r="E145" s="1"/>
  <c r="F169"/>
  <c r="D168"/>
  <c r="E88"/>
  <c r="E167"/>
  <c r="E168"/>
  <c r="F50"/>
  <c r="D49"/>
  <c r="D48" s="1"/>
  <c r="F48" s="1"/>
  <c r="D164"/>
  <c r="F203"/>
  <c r="D202"/>
  <c r="F194"/>
  <c r="D106"/>
  <c r="D133"/>
  <c r="F133" s="1"/>
  <c r="F134"/>
  <c r="F175"/>
  <c r="D174"/>
  <c r="D186"/>
  <c r="F223"/>
  <c r="D222"/>
  <c r="E180"/>
  <c r="E182"/>
  <c r="E181" s="1"/>
  <c r="D127"/>
  <c r="F128"/>
  <c r="F76"/>
  <c r="D75"/>
  <c r="F172"/>
  <c r="D171"/>
  <c r="F171" s="1"/>
  <c r="F28"/>
  <c r="D27"/>
  <c r="E200"/>
  <c r="E198" s="1"/>
  <c r="E197" s="1"/>
  <c r="E202"/>
  <c r="E201" s="1"/>
  <c r="E155"/>
  <c r="E154" s="1"/>
  <c r="E157"/>
  <c r="E156" s="1"/>
  <c r="F138"/>
  <c r="F140"/>
  <c r="E117"/>
  <c r="D57"/>
  <c r="F57" s="1"/>
  <c r="F59"/>
  <c r="F174"/>
  <c r="F176"/>
  <c r="E208"/>
  <c r="E207" s="1"/>
  <c r="E162"/>
  <c r="E199"/>
  <c r="F165"/>
  <c r="D137"/>
  <c r="F135"/>
  <c r="F118"/>
  <c r="F120"/>
  <c r="F29"/>
  <c r="F152"/>
  <c r="F72"/>
  <c r="F107"/>
  <c r="F112"/>
  <c r="F82"/>
  <c r="F187"/>
  <c r="F191"/>
  <c r="F124"/>
  <c r="F23"/>
  <c r="F148"/>
  <c r="F32"/>
  <c r="E69"/>
  <c r="E21"/>
  <c r="F73"/>
  <c r="F44" i="4"/>
  <c r="E41" i="5"/>
  <c r="D56" l="1"/>
  <c r="E20"/>
  <c r="F182"/>
  <c r="F127"/>
  <c r="D126"/>
  <c r="F126" s="1"/>
  <c r="F202"/>
  <c r="D201"/>
  <c r="F201" s="1"/>
  <c r="D163"/>
  <c r="F163" s="1"/>
  <c r="F164"/>
  <c r="D12"/>
  <c r="D11" s="1"/>
  <c r="D10" s="1"/>
  <c r="D9" s="1"/>
  <c r="F13"/>
  <c r="F81"/>
  <c r="D80"/>
  <c r="F80" s="1"/>
  <c r="F49"/>
  <c r="F75"/>
  <c r="D74"/>
  <c r="D69" s="1"/>
  <c r="D55" s="1"/>
  <c r="D221"/>
  <c r="F221" s="1"/>
  <c r="F222"/>
  <c r="F186"/>
  <c r="D185"/>
  <c r="F185" s="1"/>
  <c r="D146"/>
  <c r="F106"/>
  <c r="D105"/>
  <c r="F105" s="1"/>
  <c r="F168"/>
  <c r="D167"/>
  <c r="F190"/>
  <c r="D189"/>
  <c r="F189" s="1"/>
  <c r="F151"/>
  <c r="D150"/>
  <c r="F150" s="1"/>
  <c r="D122"/>
  <c r="F122" s="1"/>
  <c r="F123"/>
  <c r="D110"/>
  <c r="F111"/>
  <c r="D155"/>
  <c r="D117"/>
  <c r="D200"/>
  <c r="F74"/>
  <c r="F117"/>
  <c r="F27"/>
  <c r="F56"/>
  <c r="D20"/>
  <c r="D19" s="1"/>
  <c r="F209"/>
  <c r="F21"/>
  <c r="F12"/>
  <c r="E19" i="6"/>
  <c r="F19" s="1"/>
  <c r="F18"/>
  <c r="F208" i="5"/>
  <c r="E19"/>
  <c r="E11"/>
  <c r="E10" s="1"/>
  <c r="E104"/>
  <c r="E99"/>
  <c r="E98" s="1"/>
  <c r="E35"/>
  <c r="E34" s="1"/>
  <c r="D79"/>
  <c r="D42"/>
  <c r="D41" s="1"/>
  <c r="D35"/>
  <c r="D34" s="1"/>
  <c r="D109" l="1"/>
  <c r="F109" s="1"/>
  <c r="F110"/>
  <c r="F146"/>
  <c r="D145"/>
  <c r="F145" s="1"/>
  <c r="D162"/>
  <c r="F162" s="1"/>
  <c r="F167"/>
  <c r="D199"/>
  <c r="F199" s="1"/>
  <c r="F200"/>
  <c r="D154"/>
  <c r="D198"/>
  <c r="F198" s="1"/>
  <c r="E18"/>
  <c r="D18"/>
  <c r="D40"/>
  <c r="F40" s="1"/>
  <c r="F41"/>
  <c r="D104"/>
  <c r="F104" s="1"/>
  <c r="F207"/>
  <c r="E79"/>
  <c r="F79" s="1"/>
  <c r="E137"/>
  <c r="E55"/>
  <c r="F70"/>
  <c r="F19"/>
  <c r="F10"/>
  <c r="E9"/>
  <c r="E87"/>
  <c r="D220"/>
  <c r="F220" s="1"/>
  <c r="D47"/>
  <c r="E47"/>
  <c r="F193"/>
  <c r="D87"/>
  <c r="D86" s="1"/>
  <c r="D85" s="1"/>
  <c r="E25" i="6"/>
  <c r="D21"/>
  <c r="D22" s="1"/>
  <c r="D23" s="1"/>
  <c r="E21"/>
  <c r="E22" s="1"/>
  <c r="E23" s="1"/>
  <c r="D25"/>
  <c r="D26" s="1"/>
  <c r="D27" s="1"/>
  <c r="E26"/>
  <c r="E27"/>
  <c r="F15" i="5"/>
  <c r="F24"/>
  <c r="F42"/>
  <c r="F43"/>
  <c r="F45"/>
  <c r="F15" i="4"/>
  <c r="F16"/>
  <c r="F18"/>
  <c r="F19"/>
  <c r="F20"/>
  <c r="F26"/>
  <c r="F27"/>
  <c r="F28"/>
  <c r="F29"/>
  <c r="F30"/>
  <c r="F31"/>
  <c r="F32"/>
  <c r="F33"/>
  <c r="F47" i="5" l="1"/>
  <c r="F137"/>
  <c r="E116"/>
  <c r="D197"/>
  <c r="F197" s="1"/>
  <c r="D161"/>
  <c r="D180"/>
  <c r="E206"/>
  <c r="E205" s="1"/>
  <c r="F181"/>
  <c r="E179"/>
  <c r="E178" s="1"/>
  <c r="E78"/>
  <c r="E46" s="1"/>
  <c r="E8" s="1"/>
  <c r="D99"/>
  <c r="D78"/>
  <c r="D46" s="1"/>
  <c r="F69"/>
  <c r="F55"/>
  <c r="E97"/>
  <c r="E96" s="1"/>
  <c r="E86"/>
  <c r="D219"/>
  <c r="F219" s="1"/>
  <c r="F18"/>
  <c r="F9"/>
  <c r="F11"/>
  <c r="F33"/>
  <c r="D8" l="1"/>
  <c r="F8" s="1"/>
  <c r="F78"/>
  <c r="D98"/>
  <c r="F98" s="1"/>
  <c r="D160"/>
  <c r="D116"/>
  <c r="F116" s="1"/>
  <c r="F206"/>
  <c r="D218"/>
  <c r="F218" s="1"/>
  <c r="D115"/>
  <c r="E161"/>
  <c r="F161" s="1"/>
  <c r="E115"/>
  <c r="F115" s="1"/>
  <c r="D179"/>
  <c r="F180"/>
  <c r="E85"/>
  <c r="F20"/>
  <c r="E220"/>
  <c r="D84"/>
  <c r="D97" l="1"/>
  <c r="F97" s="1"/>
  <c r="D114"/>
  <c r="F46"/>
  <c r="D217"/>
  <c r="F217" s="1"/>
  <c r="E160"/>
  <c r="E142" s="1"/>
  <c r="E114"/>
  <c r="D178"/>
  <c r="F178" s="1"/>
  <c r="F179"/>
  <c r="E84"/>
  <c r="E219"/>
  <c r="D144"/>
  <c r="E7" l="1"/>
  <c r="D96"/>
  <c r="F96" s="1"/>
  <c r="F144"/>
  <c r="D143"/>
  <c r="F143" s="1"/>
  <c r="F160"/>
  <c r="F114"/>
  <c r="E218"/>
  <c r="D205"/>
  <c r="F205" s="1"/>
  <c r="D142" l="1"/>
  <c r="D7" s="1"/>
  <c r="E217"/>
  <c r="E5" s="1"/>
  <c r="F142" l="1"/>
  <c r="E226"/>
  <c r="D5"/>
  <c r="F7" l="1"/>
  <c r="F5"/>
</calcChain>
</file>

<file path=xl/sharedStrings.xml><?xml version="1.0" encoding="utf-8"?>
<sst xmlns="http://schemas.openxmlformats.org/spreadsheetml/2006/main" count="750" uniqueCount="491">
  <si>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</si>
  <si>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</si>
  <si>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</si>
  <si>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</si>
  <si>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</si>
  <si>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</si>
  <si>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</si>
  <si>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</si>
  <si>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</si>
  <si>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</si>
  <si>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</si>
  <si>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</si>
  <si>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</si>
  <si>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</si>
  <si>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</si>
  <si>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</si>
  <si>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</si>
  <si>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</si>
  <si>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</si>
  <si>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</si>
  <si>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</si>
  <si>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</si>
  <si>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</si>
  <si>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</si>
  <si>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</si>
  <si>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</si>
  <si>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</si>
  <si>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</si>
  <si>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</si>
  <si>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</si>
  <si>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</si>
  <si>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</si>
  <si>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</si>
  <si>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</si>
  <si>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</si>
  <si>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</si>
  <si>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</si>
  <si>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</si>
  <si>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</si>
  <si>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</si>
  <si>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</si>
  <si>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</si>
  <si>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</si>
  <si>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</si>
  <si>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</si>
  <si>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</si>
  <si>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</si>
  <si>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</si>
  <si>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</si>
  <si>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</si>
  <si>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</si>
  <si>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</si>
  <si>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</si>
  <si>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</si>
  <si>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</si>
  <si>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</si>
  <si>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</si>
  <si>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</si>
  <si>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</si>
  <si>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</si>
  <si>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</si>
  <si>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</si>
  <si>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</si>
  <si>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</si>
  <si>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</si>
  <si>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</si>
  <si>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</si>
  <si>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</si>
  <si>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</si>
  <si>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</si>
  <si>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</si>
  <si>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</si>
  <si>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</si>
  <si>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</si>
  <si>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</si>
  <si>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</si>
  <si>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</si>
  <si>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</si>
  <si>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</si>
  <si>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</si>
  <si>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</si>
  <si>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</si>
  <si>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</si>
  <si>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</si>
  <si>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</si>
  <si>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</si>
  <si>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</si>
  <si>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</si>
  <si>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</si>
  <si>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</si>
  <si>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</si>
  <si>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</si>
  <si>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</si>
  <si>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</si>
  <si>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</si>
  <si>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</si>
  <si>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</si>
  <si>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</si>
  <si>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</si>
  <si>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</si>
  <si>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</si>
  <si>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</si>
  <si>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</si>
  <si>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</si>
  <si>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</si>
  <si>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</si>
  <si>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</si>
  <si>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</si>
  <si>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</si>
  <si>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</si>
  <si>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</si>
  <si>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</si>
  <si>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</si>
  <si>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</si>
  <si>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</si>
  <si>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</si>
  <si>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</si>
  <si>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</si>
  <si>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</si>
  <si>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</si>
  <si>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</si>
  <si>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</si>
  <si>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</si>
  <si>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</si>
  <si>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</si>
  <si>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</si>
  <si>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</si>
  <si>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</si>
  <si>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</si>
  <si>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</si>
  <si>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</si>
  <si>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</si>
  <si>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</si>
  <si>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</si>
  <si>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</si>
  <si>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</si>
  <si>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</si>
  <si>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</si>
  <si>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</si>
  <si>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</si>
  <si>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</si>
  <si>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</si>
  <si>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</si>
  <si>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</si>
  <si>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</si>
  <si>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</si>
  <si>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</si>
  <si>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</si>
  <si>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</si>
  <si>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</si>
  <si>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</si>
  <si>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</si>
  <si>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</si>
  <si>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</si>
  <si>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</si>
  <si>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</si>
  <si>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</si>
  <si>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</si>
  <si>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</si>
  <si>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</si>
  <si>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</si>
  <si>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</si>
  <si>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</si>
  <si>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</si>
  <si>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</si>
  <si>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</si>
  <si>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</si>
  <si>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</si>
  <si>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</si>
  <si>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</si>
  <si>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</si>
  <si>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</si>
  <si>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</si>
  <si>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</si>
  <si>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</si>
  <si>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</si>
  <si>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</si>
  <si>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</si>
  <si>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</si>
  <si>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</si>
  <si>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</si>
  <si>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</si>
  <si>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</si>
  <si>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</si>
  <si>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</si>
  <si>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</si>
  <si>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</si>
  <si>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</si>
  <si>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</si>
  <si>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</si>
  <si>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</si>
  <si>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</si>
  <si>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</si>
  <si>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</si>
  <si>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</si>
  <si>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</si>
  <si>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</si>
  <si>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</si>
  <si>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</si>
  <si>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</si>
  <si>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</si>
  <si>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</si>
  <si>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</si>
  <si>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</si>
  <si>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</si>
  <si>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</si>
  <si>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</si>
  <si>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</si>
  <si>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</si>
  <si>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</si>
  <si>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</si>
  <si>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</si>
  <si>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</si>
  <si>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</si>
  <si>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</si>
  <si>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</si>
  <si>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</si>
  <si>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</si>
  <si>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</si>
  <si>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</si>
  <si>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</si>
  <si>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</si>
  <si>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</si>
  <si>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</si>
  <si>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</si>
  <si>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</si>
  <si>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</si>
  <si>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</si>
  <si>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</si>
  <si>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</si>
  <si>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</si>
  <si>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</si>
  <si>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</si>
  <si>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</si>
  <si>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</si>
  <si>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</si>
  <si>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</si>
  <si>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</si>
  <si>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</si>
  <si>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</si>
  <si>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</si>
  <si>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</si>
  <si>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</si>
  <si>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</si>
  <si>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</si>
  <si>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</si>
  <si>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</si>
  <si>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</si>
  <si>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</si>
  <si>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</si>
  <si>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</si>
  <si>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</si>
  <si>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</si>
  <si>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</si>
  <si>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</si>
  <si>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</si>
  <si>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</si>
  <si>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</si>
  <si>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</si>
  <si>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</si>
  <si>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</si>
  <si>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</si>
  <si>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</si>
  <si>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</si>
  <si>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</si>
  <si>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</si>
  <si>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</si>
  <si>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</si>
  <si>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</si>
  <si>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</si>
  <si>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</si>
  <si>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</si>
  <si>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</si>
  <si>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</si>
  <si>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</si>
  <si>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</si>
  <si>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</si>
  <si>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</si>
  <si>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</si>
  <si>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</si>
  <si>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</si>
  <si>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</si>
  <si>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</si>
  <si>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</si>
  <si>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</si>
  <si>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</si>
  <si>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</si>
  <si>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</si>
  <si>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</si>
  <si>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</si>
  <si>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</si>
  <si>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</si>
  <si>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</si>
  <si>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</si>
  <si>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</si>
  <si>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</si>
  <si>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</si>
  <si>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</si>
  <si>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</si>
  <si>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</si>
  <si>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</si>
  <si>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</si>
  <si>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0409 04100S3510 000 </t>
  </si>
  <si>
    <t xml:space="preserve">951 0102 8810000110 120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</si>
  <si>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</si>
  <si>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</si>
  <si>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</si>
  <si>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</si>
  <si>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</si>
  <si>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</si>
  <si>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</si>
  <si>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</si>
  <si>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</si>
  <si>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</si>
  <si>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 xml:space="preserve">951 0113 9990020210 240 </t>
  </si>
  <si>
    <t>951 0203 9990051180 120</t>
  </si>
  <si>
    <t>951 0203 9990051180 240</t>
  </si>
  <si>
    <t>951 0309 0310020030 240</t>
  </si>
  <si>
    <t xml:space="preserve">951 0309 0330020050 240 </t>
  </si>
  <si>
    <t>951 0409 0410020060 240</t>
  </si>
  <si>
    <t>951 0409 0410020070 240</t>
  </si>
  <si>
    <t xml:space="preserve">951 0409 04100S3510 240 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</si>
  <si>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</si>
  <si>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</si>
  <si>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</si>
  <si>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</si>
  <si>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</si>
  <si>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</si>
  <si>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>951 0801 0620000590 610</t>
  </si>
  <si>
    <t xml:space="preserve">951 1102 0710020140 240 </t>
  </si>
  <si>
    <t>000  2  02  15001  00  0000  151</t>
  </si>
  <si>
    <t>000  2  02  15001  10  0000  151</t>
  </si>
  <si>
    <t>Субвенции бюджетам бюджетной системы  Российской Федерации</t>
  </si>
  <si>
    <t>000  2  02  30000  00  0000  151</t>
  </si>
  <si>
    <t>000  2  02  30024  00  0000  151</t>
  </si>
  <si>
    <t>000  2  02  30024  10  0000  151</t>
  </si>
  <si>
    <t>000  2  02  35118  00  0000  151</t>
  </si>
  <si>
    <t>000  2  02  35118  10  0000  151</t>
  </si>
  <si>
    <t>000  2  02  40014  00  0000  151</t>
  </si>
  <si>
    <t>000  2  02  40000  00  0000  151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</si>
  <si>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</si>
  <si>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>000  2  02  40014  10  0000  151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</si>
  <si>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</si>
  <si>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000  2  02  49999  00  0000  151</t>
  </si>
  <si>
    <t>000  2  02  49999  10  0000  151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</si>
  <si>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</si>
  <si>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</si>
  <si>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</si>
  <si>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</si>
  <si>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</si>
  <si>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</si>
  <si>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</si>
  <si>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</si>
  <si>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951 0309 0340000000 000</t>
  </si>
  <si>
    <t>951 0309 0340020040 000</t>
  </si>
  <si>
    <t>951 0309 0340020040 240</t>
  </si>
  <si>
    <t>951 0309 0340020040 244</t>
  </si>
  <si>
    <t>Подпрограмма "Профилактика межнациональных конфликтов, экстремизма и терроризма на территории Михайловского сельского поселения"</t>
  </si>
  <si>
    <t>Мероприятия по информационно-пропагандистскому противодействию экстремизму и терроризму в рамках подпрограммы "Профилактика межнациональных конфликтов, экстремизма и терроризма на территории Михайловского сельского поселения"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</si>
  <si>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Расходы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</si>
  <si>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0502 05100S3550 414 </t>
  </si>
  <si>
    <t xml:space="preserve">951 0502 05100S3550 410 </t>
  </si>
  <si>
    <t xml:space="preserve">951 0502 05100S3550 000 </t>
  </si>
  <si>
    <t>Расходы на строительство и реконструкцию объектов газификации 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</si>
  <si>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</si>
  <si>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</si>
  <si>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951 0503 0520099990 000</t>
  </si>
  <si>
    <t>951 0503 0520099990 850</t>
  </si>
  <si>
    <t>951 0503 0520099990 852</t>
  </si>
  <si>
    <t>000  2  02  10000  00  0000  151</t>
  </si>
  <si>
    <t xml:space="preserve">Дотации бюджетам бюджетной системы  Российской Федерации  </t>
  </si>
  <si>
    <t>000  1  01  02020  01  0000  110</t>
  </si>
  <si>
    <t>000  1  01  02030  01  0000  110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</si>
  <si>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</si>
  <si>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</si>
  <si>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</si>
  <si>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</si>
  <si>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</si>
  <si>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</si>
  <si>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</si>
  <si>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</si>
  <si>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</si>
  <si>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</si>
  <si>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951 0104 0120000190 120</t>
  </si>
  <si>
    <t>951 0104 0120000190 122</t>
  </si>
  <si>
    <t>951 0409 0410020340 000</t>
  </si>
  <si>
    <t>951 0409 0410020340 240</t>
  </si>
  <si>
    <t>951 0409 0410020340 244</t>
  </si>
  <si>
    <t>Мероприятия по ремонту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</si>
  <si>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951 0113 0120099990 853 </t>
  </si>
  <si>
    <t xml:space="preserve">951 0113 0220020200 000 </t>
  </si>
  <si>
    <t xml:space="preserve"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</t>
  </si>
  <si>
    <t xml:space="preserve">951 0113 0220020200 240 </t>
  </si>
  <si>
    <t xml:space="preserve">951 0113 0220020200 244 </t>
  </si>
  <si>
    <t>951 0409 0410085040 000</t>
  </si>
  <si>
    <t>951 0409 0410085040 540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</si>
  <si>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</si>
  <si>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Иные межбюджетные трансферты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</si>
  <si>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</si>
  <si>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</si>
  <si>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</si>
  <si>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</si>
  <si>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951 0502 0510020320 850</t>
  </si>
  <si>
    <t>951 0502 0510020320 853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</si>
  <si>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</si>
  <si>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</si>
  <si>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</si>
  <si>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</si>
  <si>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</si>
  <si>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</si>
  <si>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</si>
  <si>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</si>
  <si>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</si>
  <si>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0801 06200S3850 611</t>
  </si>
  <si>
    <t>951 0801 06200S3850 000</t>
  </si>
  <si>
    <t>951 0801 06200S3850 610</t>
  </si>
  <si>
    <t>951 0705 0200000000 000</t>
  </si>
  <si>
    <t>951 0113 0210020370 000</t>
  </si>
  <si>
    <t>951 0113 0210020370 240</t>
  </si>
  <si>
    <t>951 0113 0210020370 244</t>
  </si>
  <si>
    <t>951 0501 9900000000 000</t>
  </si>
  <si>
    <t>951 0501 9990000000 000</t>
  </si>
  <si>
    <t>951 0501 9990020210 000</t>
  </si>
  <si>
    <t>951 0501 9990020210 240</t>
  </si>
  <si>
    <t>951 0501 9990020210 244</t>
  </si>
  <si>
    <t>000  1  16  33000  00  0000  140</t>
  </si>
  <si>
    <t>000  1  16  33050  10  0000  140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</si>
  <si>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</si>
  <si>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</si>
  <si>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r>
      <t xml:space="preserve">                 </t>
    </r>
    <r>
      <rPr>
        <u/>
        <sz val="8"/>
        <rFont val="Arial Cyr"/>
        <charset val="204"/>
      </rPr>
      <t>на 1 января  2018 г</t>
    </r>
    <r>
      <rPr>
        <sz val="8"/>
        <rFont val="Arial Cyr"/>
        <family val="2"/>
        <charset val="204"/>
      </rPr>
      <t>.</t>
    </r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</si>
  <si>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</si>
  <si>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</si>
  <si>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</si>
  <si>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</si>
  <si>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Получение бюджетных кредитов от других бюджетов бюджетной системы Российской Федерации в валюте Российской Федерации</t>
  </si>
  <si>
    <t>951  01  03  01  00  00  0000  700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</si>
  <si>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</si>
  <si>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951  01  03  01  00  10  0000  710</t>
  </si>
  <si>
    <t>источники внутреннего финансирования дефицитов бюджета</t>
  </si>
  <si>
    <t>" 30 "  января   2018г.</t>
  </si>
  <si>
    <t xml:space="preserve">951 0102 8810000110 100 </t>
  </si>
  <si>
    <t xml:space="preserve">951 0104 0120000110 100 </t>
  </si>
  <si>
    <t>951 0104 0120000190 100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</si>
  <si>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</si>
  <si>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</si>
  <si>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</si>
  <si>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</si>
  <si>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</si>
  <si>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>951 0113 0210020370 200</t>
  </si>
  <si>
    <t xml:space="preserve">951 0113 0220020020 200 </t>
  </si>
  <si>
    <t xml:space="preserve">951 0113 0220020200 200 </t>
  </si>
  <si>
    <t xml:space="preserve">951 0113 9990020210 200 </t>
  </si>
  <si>
    <t>951 0203 9990051180 100</t>
  </si>
  <si>
    <t>951 0203 9990051180 200</t>
  </si>
  <si>
    <t>951 0309 0310020030 200</t>
  </si>
  <si>
    <t xml:space="preserve">951 0309 0330020050 200 </t>
  </si>
  <si>
    <t>951 0309 0340020040 200</t>
  </si>
  <si>
    <t>951 0409 0410020060 200</t>
  </si>
  <si>
    <t>951 0409 0410020070 200</t>
  </si>
  <si>
    <t>951 0409 0410020340 200</t>
  </si>
  <si>
    <t>951 0409 0410085040 500</t>
  </si>
  <si>
    <t xml:space="preserve">951 0409 04100S3510 200 </t>
  </si>
  <si>
    <t>951 0409 0420020080 200</t>
  </si>
  <si>
    <t>951 0501 0510020250 200</t>
  </si>
  <si>
    <t>951 0501 0510020360 200</t>
  </si>
  <si>
    <t>951 0501 9990020210 200</t>
  </si>
  <si>
    <t>951 0502 0510020090 200</t>
  </si>
  <si>
    <t>951 0502 0510020320 200</t>
  </si>
  <si>
    <t>951 0502 0510020320 800</t>
  </si>
  <si>
    <t xml:space="preserve">951 0502 05100S3550 400 </t>
  </si>
  <si>
    <t>951 0503 0520020100 200</t>
  </si>
  <si>
    <t>951 0503 0520020120 200</t>
  </si>
  <si>
    <t xml:space="preserve">951 0503 0520020130 200 </t>
  </si>
  <si>
    <t>951 0503 0520099990 800</t>
  </si>
  <si>
    <t>951 0705 0210020010 200</t>
  </si>
  <si>
    <t>951 0801 0620000590 600</t>
  </si>
  <si>
    <t>951 0801 06200S3850 600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</si>
  <si>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</si>
  <si>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</si>
  <si>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</si>
  <si>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</si>
  <si>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</si>
  <si>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</si>
  <si>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</si>
  <si>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</si>
  <si>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Межбюджетные трансферты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</si>
  <si>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</si>
  <si>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</si>
  <si>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 xml:space="preserve">Расходы на софинансирование повышения заработной платы работникам муниципальных учре-ждений культуры в рамках подпрограммы «Развитие культурно - досуговой деятельности» муници-пальной программы Михайловского сельского поселения «Развитие культуры»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</si>
  <si>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</si>
  <si>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Мероприятия по обеспечению проведения специальной оценки условий труда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</si>
</sst>
</file>

<file path=xl/styles.xml><?xml version="1.0" encoding="utf-8"?>
<styleSheet xmlns="http://schemas.openxmlformats.org/spreadsheetml/2006/main">
  <fonts count="37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38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0" fillId="0" borderId="0" xfId="0" applyFont="1" applyAlignment="1">
      <alignment wrapText="1"/>
    </xf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6" xfId="38" applyNumberFormat="1" applyFont="1" applyBorder="1"/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0" borderId="57" xfId="38" applyNumberFormat="1" applyFont="1" applyBorder="1" applyAlignment="1">
      <alignment horizontal="center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9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2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9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3" xfId="0" applyNumberFormat="1" applyFont="1" applyBorder="1" applyAlignment="1">
      <alignment wrapText="1"/>
    </xf>
    <xf numFmtId="49" fontId="13" fillId="0" borderId="64" xfId="0" applyNumberFormat="1" applyFont="1" applyBorder="1" applyAlignment="1">
      <alignment horizontal="center"/>
    </xf>
    <xf numFmtId="49" fontId="13" fillId="0" borderId="65" xfId="0" applyNumberFormat="1" applyFont="1" applyBorder="1"/>
    <xf numFmtId="4" fontId="13" fillId="0" borderId="66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70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0" fontId="27" fillId="0" borderId="43" xfId="0" applyNumberFormat="1" applyFont="1" applyFill="1" applyBorder="1" applyAlignment="1">
      <alignment wrapText="1"/>
    </xf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4" fontId="13" fillId="0" borderId="20" xfId="38" applyNumberFormat="1" applyBorder="1" applyAlignment="1">
      <alignment horizontal="right"/>
    </xf>
    <xf numFmtId="4" fontId="13" fillId="0" borderId="17" xfId="38" applyNumberFormat="1" applyBorder="1" applyAlignment="1">
      <alignment horizontal="right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  <xf numFmtId="4" fontId="13" fillId="0" borderId="79" xfId="0" applyNumberFormat="1" applyFont="1" applyBorder="1" applyAlignment="1">
      <alignment horizontal="right"/>
    </xf>
    <xf numFmtId="4" fontId="13" fillId="0" borderId="35" xfId="38" applyNumberFormat="1" applyFont="1" applyBorder="1" applyAlignment="1">
      <alignment horizontal="center"/>
    </xf>
    <xf numFmtId="1" fontId="13" fillId="0" borderId="20" xfId="38" applyNumberFormat="1" applyBorder="1" applyAlignment="1">
      <alignment horizontal="center"/>
    </xf>
    <xf numFmtId="4" fontId="13" fillId="0" borderId="20" xfId="38" applyNumberFormat="1" applyFont="1" applyBorder="1" applyAlignment="1">
      <alignment horizontal="center"/>
    </xf>
    <xf numFmtId="4" fontId="13" fillId="0" borderId="23" xfId="38" applyNumberFormat="1" applyBorder="1" applyAlignment="1">
      <alignment horizontal="right"/>
    </xf>
    <xf numFmtId="4" fontId="13" fillId="0" borderId="22" xfId="38" applyNumberFormat="1" applyBorder="1" applyAlignment="1">
      <alignment horizontal="right"/>
    </xf>
    <xf numFmtId="4" fontId="13" fillId="0" borderId="43" xfId="38" applyNumberFormat="1" applyFont="1" applyBorder="1" applyAlignment="1">
      <alignment horizontal="right"/>
    </xf>
    <xf numFmtId="4" fontId="13" fillId="0" borderId="23" xfId="38" applyNumberFormat="1" applyFont="1" applyBorder="1" applyAlignment="1">
      <alignment horizontal="right"/>
    </xf>
    <xf numFmtId="4" fontId="13" fillId="0" borderId="58" xfId="38" applyNumberFormat="1" applyBorder="1" applyAlignment="1">
      <alignment horizontal="right"/>
    </xf>
    <xf numFmtId="4" fontId="13" fillId="0" borderId="54" xfId="38" applyNumberFormat="1" applyBorder="1" applyAlignment="1">
      <alignment horizontal="right"/>
    </xf>
    <xf numFmtId="4" fontId="13" fillId="0" borderId="17" xfId="38" applyNumberFormat="1" applyFill="1" applyBorder="1" applyAlignment="1">
      <alignment horizontal="right"/>
    </xf>
    <xf numFmtId="4" fontId="13" fillId="0" borderId="18" xfId="38" applyNumberFormat="1" applyFill="1" applyBorder="1" applyAlignment="1">
      <alignment horizontal="right"/>
    </xf>
    <xf numFmtId="1" fontId="27" fillId="0" borderId="31" xfId="0" applyNumberFormat="1" applyFont="1" applyFill="1" applyBorder="1" applyAlignment="1">
      <alignment horizontal="center"/>
    </xf>
    <xf numFmtId="49" fontId="27" fillId="0" borderId="32" xfId="0" applyNumberFormat="1" applyFont="1" applyFill="1" applyBorder="1" applyAlignment="1">
      <alignment horizontal="center"/>
    </xf>
    <xf numFmtId="4" fontId="27" fillId="24" borderId="32" xfId="0" applyNumberFormat="1" applyFont="1" applyFill="1" applyBorder="1" applyAlignment="1"/>
    <xf numFmtId="4" fontId="27" fillId="0" borderId="33" xfId="0" applyNumberFormat="1" applyFont="1" applyFill="1" applyBorder="1" applyAlignment="1">
      <alignment horizontal="right"/>
    </xf>
    <xf numFmtId="0" fontId="27" fillId="0" borderId="23" xfId="0" applyNumberFormat="1" applyFont="1" applyFill="1" applyBorder="1" applyAlignment="1">
      <alignment wrapText="1"/>
    </xf>
    <xf numFmtId="1" fontId="27" fillId="0" borderId="34" xfId="0" applyNumberFormat="1" applyFont="1" applyFill="1" applyBorder="1" applyAlignment="1">
      <alignment horizontal="center"/>
    </xf>
    <xf numFmtId="49" fontId="27" fillId="0" borderId="19" xfId="0" applyNumberFormat="1" applyFont="1" applyFill="1" applyBorder="1" applyAlignment="1">
      <alignment horizontal="center"/>
    </xf>
    <xf numFmtId="4" fontId="27" fillId="24" borderId="19" xfId="0" applyNumberFormat="1" applyFont="1" applyFill="1" applyBorder="1" applyAlignment="1"/>
    <xf numFmtId="4" fontId="27" fillId="24" borderId="0" xfId="0" applyNumberFormat="1" applyFont="1" applyFill="1" applyBorder="1" applyAlignment="1">
      <alignment horizontal="right"/>
    </xf>
    <xf numFmtId="4" fontId="27" fillId="0" borderId="35" xfId="0" applyNumberFormat="1" applyFont="1" applyFill="1" applyBorder="1" applyAlignment="1">
      <alignment horizontal="right"/>
    </xf>
    <xf numFmtId="0" fontId="27" fillId="0" borderId="69" xfId="0" applyNumberFormat="1" applyFont="1" applyFill="1" applyBorder="1" applyAlignment="1">
      <alignment wrapText="1"/>
    </xf>
    <xf numFmtId="1" fontId="27" fillId="0" borderId="36" xfId="0" applyNumberFormat="1" applyFont="1" applyFill="1" applyBorder="1" applyAlignment="1">
      <alignment horizontal="center"/>
    </xf>
    <xf numFmtId="49" fontId="27" fillId="0" borderId="18" xfId="0" applyNumberFormat="1" applyFont="1" applyFill="1" applyBorder="1" applyAlignment="1">
      <alignment horizontal="left"/>
    </xf>
    <xf numFmtId="4" fontId="27" fillId="24" borderId="18" xfId="0" applyNumberFormat="1" applyFont="1" applyFill="1" applyBorder="1" applyAlignment="1"/>
    <xf numFmtId="4" fontId="27" fillId="0" borderId="37" xfId="0" applyNumberFormat="1" applyFont="1" applyFill="1" applyBorder="1" applyAlignment="1">
      <alignment horizontal="right"/>
    </xf>
    <xf numFmtId="49" fontId="27" fillId="0" borderId="18" xfId="0" applyNumberFormat="1" applyFont="1" applyFill="1" applyBorder="1"/>
    <xf numFmtId="4" fontId="27" fillId="0" borderId="18" xfId="0" applyNumberFormat="1" applyFont="1" applyFill="1" applyBorder="1" applyAlignment="1"/>
    <xf numFmtId="4" fontId="27" fillId="0" borderId="18" xfId="0" applyNumberFormat="1" applyFont="1" applyFill="1" applyBorder="1" applyAlignment="1">
      <alignment horizontal="right"/>
    </xf>
    <xf numFmtId="0" fontId="27" fillId="0" borderId="44" xfId="0" applyNumberFormat="1" applyFont="1" applyFill="1" applyBorder="1" applyAlignment="1">
      <alignment wrapText="1"/>
    </xf>
    <xf numFmtId="1" fontId="27" fillId="0" borderId="38" xfId="0" applyNumberFormat="1" applyFont="1" applyFill="1" applyBorder="1" applyAlignment="1">
      <alignment horizontal="center"/>
    </xf>
    <xf numFmtId="49" fontId="27" fillId="0" borderId="16" xfId="0" applyNumberFormat="1" applyFont="1" applyFill="1" applyBorder="1" applyAlignment="1">
      <alignment horizontal="left"/>
    </xf>
    <xf numFmtId="4" fontId="27" fillId="0" borderId="16" xfId="0" applyNumberFormat="1" applyFont="1" applyFill="1" applyBorder="1" applyAlignment="1">
      <alignment horizontal="right"/>
    </xf>
    <xf numFmtId="4" fontId="27" fillId="0" borderId="39" xfId="0" applyNumberFormat="1" applyFont="1" applyFill="1" applyBorder="1" applyAlignment="1">
      <alignment horizontal="right"/>
    </xf>
    <xf numFmtId="0" fontId="27" fillId="0" borderId="78" xfId="0" applyNumberFormat="1" applyFont="1" applyFill="1" applyBorder="1" applyAlignment="1">
      <alignment wrapText="1"/>
    </xf>
    <xf numFmtId="49" fontId="27" fillId="0" borderId="14" xfId="0" applyNumberFormat="1" applyFont="1" applyFill="1" applyBorder="1" applyAlignment="1">
      <alignment horizontal="left"/>
    </xf>
    <xf numFmtId="0" fontId="27" fillId="0" borderId="30" xfId="0" applyNumberFormat="1" applyFont="1" applyFill="1" applyBorder="1" applyAlignment="1">
      <alignment wrapText="1"/>
    </xf>
    <xf numFmtId="1" fontId="27" fillId="0" borderId="26" xfId="0" applyNumberFormat="1" applyFont="1" applyFill="1" applyBorder="1" applyAlignment="1">
      <alignment horizontal="center"/>
    </xf>
    <xf numFmtId="4" fontId="27" fillId="0" borderId="16" xfId="0" applyNumberFormat="1" applyFont="1" applyBorder="1" applyAlignment="1">
      <alignment horizontal="right"/>
    </xf>
    <xf numFmtId="4" fontId="27" fillId="0" borderId="40" xfId="0" applyNumberFormat="1" applyFont="1" applyFill="1" applyBorder="1" applyAlignment="1">
      <alignment horizontal="right"/>
    </xf>
    <xf numFmtId="0" fontId="27" fillId="0" borderId="30" xfId="0" applyNumberFormat="1" applyFont="1" applyFill="1" applyBorder="1" applyAlignment="1">
      <alignment vertical="top" wrapText="1"/>
    </xf>
    <xf numFmtId="1" fontId="27" fillId="0" borderId="26" xfId="36" applyNumberFormat="1" applyFont="1" applyBorder="1" applyAlignment="1">
      <alignment horizontal="center"/>
    </xf>
    <xf numFmtId="4" fontId="27" fillId="0" borderId="14" xfId="0" applyNumberFormat="1" applyFont="1" applyBorder="1" applyAlignment="1">
      <alignment horizontal="right"/>
    </xf>
    <xf numFmtId="0" fontId="27" fillId="0" borderId="63" xfId="0" applyFont="1" applyBorder="1" applyAlignment="1">
      <alignment wrapText="1"/>
    </xf>
    <xf numFmtId="4" fontId="27" fillId="0" borderId="14" xfId="0" applyNumberFormat="1" applyFont="1" applyFill="1" applyBorder="1" applyAlignment="1"/>
    <xf numFmtId="4" fontId="27" fillId="0" borderId="14" xfId="0" applyNumberFormat="1" applyFont="1" applyFill="1" applyBorder="1" applyAlignment="1">
      <alignment horizontal="right"/>
    </xf>
    <xf numFmtId="0" fontId="27" fillId="0" borderId="30" xfId="36" applyNumberFormat="1" applyFont="1" applyBorder="1" applyAlignment="1">
      <alignment wrapText="1"/>
    </xf>
    <xf numFmtId="49" fontId="27" fillId="0" borderId="14" xfId="0" applyNumberFormat="1" applyFont="1" applyFill="1" applyBorder="1"/>
    <xf numFmtId="0" fontId="27" fillId="0" borderId="30" xfId="0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1" fontId="27" fillId="0" borderId="26" xfId="0" applyNumberFormat="1" applyFont="1" applyFill="1" applyBorder="1" applyAlignment="1" applyProtection="1">
      <alignment horizontal="center"/>
      <protection locked="0"/>
    </xf>
    <xf numFmtId="49" fontId="27" fillId="0" borderId="14" xfId="0" applyNumberFormat="1" applyFont="1" applyFill="1" applyBorder="1" applyAlignment="1" applyProtection="1">
      <alignment horizontal="left"/>
      <protection locked="0"/>
    </xf>
    <xf numFmtId="0" fontId="27" fillId="0" borderId="30" xfId="36" applyNumberFormat="1" applyFont="1" applyFill="1" applyBorder="1" applyAlignment="1">
      <alignment wrapText="1"/>
    </xf>
    <xf numFmtId="0" fontId="27" fillId="0" borderId="68" xfId="0" applyFont="1" applyBorder="1" applyAlignment="1">
      <alignment wrapText="1"/>
    </xf>
    <xf numFmtId="0" fontId="35" fillId="0" borderId="63" xfId="0" applyFont="1" applyBorder="1" applyAlignment="1">
      <alignment wrapText="1"/>
    </xf>
    <xf numFmtId="49" fontId="27" fillId="0" borderId="14" xfId="36" applyNumberFormat="1" applyFont="1" applyBorder="1"/>
    <xf numFmtId="0" fontId="27" fillId="25" borderId="30" xfId="0" applyNumberFormat="1" applyFont="1" applyFill="1" applyBorder="1" applyAlignment="1">
      <alignment wrapText="1"/>
    </xf>
    <xf numFmtId="4" fontId="27" fillId="0" borderId="14" xfId="0" applyNumberFormat="1" applyFont="1" applyFill="1" applyBorder="1" applyAlignment="1" applyProtection="1">
      <alignment horizontal="right"/>
    </xf>
    <xf numFmtId="4" fontId="27" fillId="0" borderId="10" xfId="0" applyNumberFormat="1" applyFont="1" applyFill="1" applyBorder="1" applyAlignment="1"/>
    <xf numFmtId="4" fontId="27" fillId="0" borderId="10" xfId="0" applyNumberFormat="1" applyFont="1" applyFill="1" applyBorder="1" applyAlignment="1">
      <alignment horizontal="right"/>
    </xf>
    <xf numFmtId="0" fontId="27" fillId="0" borderId="63" xfId="0" applyNumberFormat="1" applyFont="1" applyBorder="1" applyAlignment="1">
      <alignment wrapText="1"/>
    </xf>
    <xf numFmtId="0" fontId="27" fillId="0" borderId="30" xfId="0" applyFont="1" applyFill="1" applyBorder="1" applyAlignment="1">
      <alignment wrapText="1"/>
    </xf>
    <xf numFmtId="1" fontId="27" fillId="0" borderId="41" xfId="0" applyNumberFormat="1" applyFont="1" applyFill="1" applyBorder="1" applyAlignment="1">
      <alignment horizontal="center"/>
    </xf>
    <xf numFmtId="49" fontId="27" fillId="0" borderId="42" xfId="0" applyNumberFormat="1" applyFont="1" applyFill="1" applyBorder="1" applyAlignment="1">
      <alignment horizontal="center"/>
    </xf>
    <xf numFmtId="4" fontId="27" fillId="0" borderId="42" xfId="0" applyNumberFormat="1" applyFont="1" applyFill="1" applyBorder="1" applyAlignment="1">
      <alignment horizontal="right"/>
    </xf>
    <xf numFmtId="4" fontId="27" fillId="0" borderId="42" xfId="0" applyNumberFormat="1" applyFont="1" applyFill="1" applyBorder="1" applyAlignment="1"/>
    <xf numFmtId="4" fontId="27" fillId="0" borderId="56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27" fillId="0" borderId="30" xfId="0" applyNumberFormat="1" applyFont="1" applyBorder="1" applyAlignment="1">
      <alignment horizontal="left" wrapText="1"/>
    </xf>
    <xf numFmtId="0" fontId="34" fillId="0" borderId="30" xfId="0" applyFont="1" applyFill="1" applyBorder="1" applyAlignment="1">
      <alignment horizontal="left" vertical="center" wrapText="1"/>
    </xf>
    <xf numFmtId="0" fontId="27" fillId="0" borderId="78" xfId="0" applyFont="1" applyBorder="1" applyAlignment="1">
      <alignment vertical="center" wrapText="1"/>
    </xf>
    <xf numFmtId="2" fontId="27" fillId="0" borderId="0" xfId="0" applyNumberFormat="1" applyFont="1" applyAlignment="1">
      <alignment wrapText="1"/>
    </xf>
    <xf numFmtId="0" fontId="27" fillId="0" borderId="0" xfId="0" applyFont="1" applyAlignment="1">
      <alignment wrapText="1"/>
    </xf>
    <xf numFmtId="0" fontId="36" fillId="0" borderId="71" xfId="38" applyNumberFormat="1" applyFont="1" applyBorder="1" applyAlignment="1">
      <alignment wrapText="1"/>
    </xf>
    <xf numFmtId="0" fontId="36" fillId="0" borderId="35" xfId="38" applyNumberFormat="1" applyFont="1" applyBorder="1" applyAlignment="1">
      <alignment wrapText="1"/>
    </xf>
    <xf numFmtId="0" fontId="36" fillId="0" borderId="37" xfId="38" applyNumberFormat="1" applyFont="1" applyBorder="1" applyAlignment="1">
      <alignment wrapText="1"/>
    </xf>
    <xf numFmtId="0" fontId="36" fillId="0" borderId="37" xfId="0" applyFont="1" applyBorder="1" applyAlignment="1">
      <alignment horizontal="left" vertical="center" wrapText="1"/>
    </xf>
    <xf numFmtId="0" fontId="36" fillId="0" borderId="53" xfId="38" applyNumberFormat="1" applyFont="1" applyBorder="1" applyAlignment="1">
      <alignment wrapText="1"/>
    </xf>
    <xf numFmtId="0" fontId="36" fillId="0" borderId="57" xfId="38" applyNumberFormat="1" applyFont="1" applyBorder="1" applyAlignment="1">
      <alignment wrapText="1"/>
    </xf>
    <xf numFmtId="0" fontId="36" fillId="0" borderId="37" xfId="38" applyNumberFormat="1" applyFont="1" applyBorder="1" applyAlignment="1">
      <alignment horizontal="center" wrapText="1"/>
    </xf>
    <xf numFmtId="0" fontId="36" fillId="0" borderId="72" xfId="38" applyNumberFormat="1" applyFont="1" applyBorder="1" applyAlignment="1">
      <alignment wrapText="1"/>
    </xf>
    <xf numFmtId="0" fontId="36" fillId="0" borderId="15" xfId="38" applyNumberFormat="1" applyFont="1" applyBorder="1" applyAlignment="1">
      <alignment wrapText="1"/>
    </xf>
    <xf numFmtId="0" fontId="36" fillId="0" borderId="15" xfId="38" applyFont="1" applyBorder="1" applyAlignment="1">
      <alignment wrapText="1"/>
    </xf>
    <xf numFmtId="2" fontId="27" fillId="0" borderId="57" xfId="0" applyNumberFormat="1" applyFont="1" applyBorder="1" applyAlignment="1">
      <alignment wrapText="1"/>
    </xf>
    <xf numFmtId="0" fontId="34" fillId="0" borderId="63" xfId="0" applyFont="1" applyFill="1" applyBorder="1" applyAlignment="1">
      <alignment horizontal="left" wrapText="1"/>
    </xf>
    <xf numFmtId="0" fontId="27" fillId="0" borderId="63" xfId="0" applyNumberFormat="1" applyFont="1" applyFill="1" applyBorder="1" applyAlignment="1">
      <alignment wrapText="1"/>
    </xf>
    <xf numFmtId="0" fontId="27" fillId="0" borderId="72" xfId="0" applyNumberFormat="1" applyFont="1" applyBorder="1" applyAlignment="1">
      <alignment wrapText="1"/>
    </xf>
    <xf numFmtId="0" fontId="34" fillId="0" borderId="80" xfId="0" applyFont="1" applyFill="1" applyBorder="1" applyAlignment="1">
      <alignment horizontal="left" wrapText="1"/>
    </xf>
    <xf numFmtId="4" fontId="27" fillId="0" borderId="82" xfId="0" applyNumberFormat="1" applyFont="1" applyFill="1" applyBorder="1" applyAlignment="1"/>
    <xf numFmtId="4" fontId="27" fillId="0" borderId="82" xfId="0" applyNumberFormat="1" applyFont="1" applyFill="1" applyBorder="1" applyAlignment="1">
      <alignment horizontal="right"/>
    </xf>
    <xf numFmtId="4" fontId="27" fillId="0" borderId="65" xfId="0" applyNumberFormat="1" applyFont="1" applyFill="1" applyBorder="1" applyAlignment="1"/>
    <xf numFmtId="4" fontId="27" fillId="0" borderId="65" xfId="0" applyNumberFormat="1" applyFont="1" applyFill="1" applyBorder="1" applyAlignment="1">
      <alignment horizontal="right"/>
    </xf>
    <xf numFmtId="4" fontId="27" fillId="0" borderId="81" xfId="0" applyNumberFormat="1" applyFont="1" applyFill="1" applyBorder="1" applyAlignment="1">
      <alignment horizontal="right"/>
    </xf>
    <xf numFmtId="4" fontId="13" fillId="0" borderId="35" xfId="0" applyNumberFormat="1" applyFont="1" applyFill="1" applyBorder="1" applyAlignment="1">
      <alignment horizontal="right"/>
    </xf>
    <xf numFmtId="0" fontId="0" fillId="0" borderId="72" xfId="0" applyFill="1" applyBorder="1" applyAlignment="1">
      <alignment horizontal="right"/>
    </xf>
    <xf numFmtId="0" fontId="13" fillId="0" borderId="77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7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1" xfId="0" applyNumberFormat="1" applyFont="1" applyBorder="1" applyAlignment="1"/>
    <xf numFmtId="0" fontId="0" fillId="0" borderId="59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6" xfId="0" applyFont="1" applyBorder="1" applyAlignment="1">
      <alignment horizontal="center" vertical="center" wrapText="1"/>
    </xf>
    <xf numFmtId="0" fontId="19" fillId="0" borderId="73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74" xfId="0" applyFont="1" applyBorder="1" applyAlignment="1"/>
    <xf numFmtId="0" fontId="30" fillId="0" borderId="0" xfId="0" applyFont="1" applyAlignment="1">
      <alignment wrapText="1"/>
    </xf>
    <xf numFmtId="0" fontId="13" fillId="0" borderId="75" xfId="0" applyFont="1" applyBorder="1" applyAlignment="1">
      <alignment horizontal="center"/>
    </xf>
    <xf numFmtId="0" fontId="0" fillId="0" borderId="76" xfId="0" applyBorder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27" fillId="0" borderId="43" xfId="0" applyNumberFormat="1" applyFont="1" applyBorder="1" applyAlignment="1">
      <alignment wrapText="1"/>
    </xf>
    <xf numFmtId="0" fontId="27" fillId="0" borderId="0" xfId="0" applyFont="1" applyBorder="1" applyAlignment="1"/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opLeftCell="A4" zoomScale="151" zoomScaleNormal="151" zoomScaleSheetLayoutView="140" workbookViewId="0">
      <selection activeCell="A20" sqref="A20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219" t="s">
        <v>176</v>
      </c>
      <c r="D1" s="219"/>
      <c r="E1" s="219"/>
      <c r="F1" s="219"/>
    </row>
    <row r="2" spans="1:6" ht="7.5" customHeight="1">
      <c r="C2" s="109"/>
      <c r="D2" s="109"/>
      <c r="E2" s="109"/>
      <c r="F2" s="109"/>
    </row>
    <row r="3" spans="1:6" ht="16.149999999999999" customHeight="1" thickBot="1">
      <c r="A3" s="221" t="s">
        <v>52</v>
      </c>
      <c r="B3" s="221"/>
      <c r="C3" s="221"/>
      <c r="D3" s="221"/>
      <c r="E3" s="221"/>
      <c r="F3" s="2" t="s">
        <v>4</v>
      </c>
    </row>
    <row r="4" spans="1:6">
      <c r="B4" s="222" t="s">
        <v>429</v>
      </c>
      <c r="C4" s="222"/>
      <c r="D4" s="225" t="s">
        <v>150</v>
      </c>
      <c r="E4" s="226"/>
      <c r="F4" s="4" t="s">
        <v>53</v>
      </c>
    </row>
    <row r="5" spans="1:6">
      <c r="B5" s="5"/>
      <c r="C5" s="5"/>
      <c r="D5" s="101"/>
      <c r="E5" s="101" t="s">
        <v>54</v>
      </c>
      <c r="F5" s="6">
        <v>43101</v>
      </c>
    </row>
    <row r="6" spans="1:6">
      <c r="A6" s="100" t="s">
        <v>5</v>
      </c>
      <c r="B6" s="101"/>
      <c r="C6" s="101"/>
      <c r="D6" s="101"/>
      <c r="E6" s="101" t="s">
        <v>55</v>
      </c>
      <c r="F6" s="21" t="s">
        <v>83</v>
      </c>
    </row>
    <row r="7" spans="1:6" ht="13.15" customHeight="1">
      <c r="A7" s="223" t="s">
        <v>167</v>
      </c>
      <c r="B7" s="223"/>
      <c r="C7" s="223"/>
      <c r="D7" s="101"/>
      <c r="E7" s="101" t="s">
        <v>170</v>
      </c>
      <c r="F7" s="7">
        <v>951</v>
      </c>
    </row>
    <row r="8" spans="1:6" ht="15" customHeight="1">
      <c r="A8" s="224" t="s">
        <v>168</v>
      </c>
      <c r="B8" s="224"/>
      <c r="C8" s="224"/>
      <c r="D8" s="224"/>
      <c r="F8" s="228">
        <v>60626440</v>
      </c>
    </row>
    <row r="9" spans="1:6" ht="9.75" customHeight="1">
      <c r="A9" s="100"/>
      <c r="B9" s="227" t="s">
        <v>108</v>
      </c>
      <c r="C9" s="227"/>
      <c r="D9" s="100"/>
      <c r="E9" s="101" t="s">
        <v>152</v>
      </c>
      <c r="F9" s="229"/>
    </row>
    <row r="10" spans="1:6" ht="18.75" customHeight="1">
      <c r="A10" s="100" t="s">
        <v>169</v>
      </c>
      <c r="B10" s="101"/>
      <c r="C10" s="101"/>
      <c r="D10" s="101"/>
      <c r="F10" s="7"/>
    </row>
    <row r="11" spans="1:6">
      <c r="A11" s="100" t="s">
        <v>6</v>
      </c>
      <c r="B11" s="101"/>
      <c r="C11" s="101"/>
      <c r="D11" s="101"/>
      <c r="F11" s="8">
        <v>383</v>
      </c>
    </row>
    <row r="12" spans="1:6" ht="18.75" customHeight="1">
      <c r="A12" s="220" t="s">
        <v>7</v>
      </c>
      <c r="B12" s="220"/>
      <c r="C12" s="220"/>
      <c r="D12" s="220"/>
      <c r="E12" s="220"/>
      <c r="F12" s="220"/>
    </row>
    <row r="13" spans="1:6" ht="51" customHeight="1">
      <c r="A13" s="98" t="s">
        <v>8</v>
      </c>
      <c r="B13" s="99" t="s">
        <v>9</v>
      </c>
      <c r="C13" s="99" t="s">
        <v>10</v>
      </c>
      <c r="D13" s="99" t="s">
        <v>11</v>
      </c>
      <c r="E13" s="99" t="s">
        <v>12</v>
      </c>
      <c r="F13" s="99" t="s">
        <v>56</v>
      </c>
    </row>
    <row r="14" spans="1:6" s="22" customFormat="1" ht="13.5" thickBot="1">
      <c r="A14" s="49">
        <v>1</v>
      </c>
      <c r="B14" s="43">
        <v>2</v>
      </c>
      <c r="C14" s="43">
        <v>3</v>
      </c>
      <c r="D14" s="43" t="s">
        <v>13</v>
      </c>
      <c r="E14" s="43" t="s">
        <v>14</v>
      </c>
      <c r="F14" s="43" t="s">
        <v>33</v>
      </c>
    </row>
    <row r="15" spans="1:6" s="3" customFormat="1">
      <c r="A15" s="102" t="s">
        <v>81</v>
      </c>
      <c r="B15" s="44" t="s">
        <v>3</v>
      </c>
      <c r="C15" s="45" t="s">
        <v>15</v>
      </c>
      <c r="D15" s="97">
        <v>77167800</v>
      </c>
      <c r="E15" s="97">
        <v>75012522.760000005</v>
      </c>
      <c r="F15" s="53">
        <f t="shared" ref="F15:F22" si="0">D15-E15</f>
        <v>2155277.2399999946</v>
      </c>
    </row>
    <row r="16" spans="1:6" s="3" customFormat="1" ht="11.25">
      <c r="A16" s="211" t="s">
        <v>107</v>
      </c>
      <c r="B16" s="213" t="s">
        <v>3</v>
      </c>
      <c r="C16" s="215" t="s">
        <v>89</v>
      </c>
      <c r="D16" s="217">
        <v>7129300</v>
      </c>
      <c r="E16" s="217">
        <v>6597278.1500000004</v>
      </c>
      <c r="F16" s="209">
        <f>D16-E16</f>
        <v>532021.84999999963</v>
      </c>
    </row>
    <row r="17" spans="1:6" s="3" customFormat="1" ht="11.25" customHeight="1">
      <c r="A17" s="212"/>
      <c r="B17" s="214"/>
      <c r="C17" s="216"/>
      <c r="D17" s="218"/>
      <c r="E17" s="218"/>
      <c r="F17" s="210"/>
    </row>
    <row r="18" spans="1:6" s="3" customFormat="1" ht="11.25">
      <c r="A18" s="50" t="s">
        <v>16</v>
      </c>
      <c r="B18" s="46" t="s">
        <v>3</v>
      </c>
      <c r="C18" s="11" t="s">
        <v>90</v>
      </c>
      <c r="D18" s="89">
        <v>2309200</v>
      </c>
      <c r="E18" s="85">
        <v>2303700.67</v>
      </c>
      <c r="F18" s="84">
        <f t="shared" si="0"/>
        <v>5499.3300000000745</v>
      </c>
    </row>
    <row r="19" spans="1:6" s="3" customFormat="1" ht="11.25">
      <c r="A19" s="50" t="s">
        <v>17</v>
      </c>
      <c r="B19" s="46" t="s">
        <v>3</v>
      </c>
      <c r="C19" s="11" t="s">
        <v>91</v>
      </c>
      <c r="D19" s="80">
        <v>2309200</v>
      </c>
      <c r="E19" s="86">
        <v>2303700.67</v>
      </c>
      <c r="F19" s="84">
        <f t="shared" si="0"/>
        <v>5499.3300000000745</v>
      </c>
    </row>
    <row r="20" spans="1:6" s="3" customFormat="1" ht="75.75" customHeight="1">
      <c r="A20" s="50" t="s">
        <v>114</v>
      </c>
      <c r="B20" s="46" t="s">
        <v>3</v>
      </c>
      <c r="C20" s="11" t="s">
        <v>102</v>
      </c>
      <c r="D20" s="81">
        <v>2282000</v>
      </c>
      <c r="E20" s="76">
        <v>2276413.71</v>
      </c>
      <c r="F20" s="84">
        <f t="shared" si="0"/>
        <v>5586.2900000000373</v>
      </c>
    </row>
    <row r="21" spans="1:6" s="3" customFormat="1" ht="108.75" customHeight="1">
      <c r="A21" s="50" t="s">
        <v>373</v>
      </c>
      <c r="B21" s="46" t="s">
        <v>3</v>
      </c>
      <c r="C21" s="11" t="s">
        <v>371</v>
      </c>
      <c r="D21" s="81">
        <v>200</v>
      </c>
      <c r="E21" s="76">
        <v>238.92</v>
      </c>
      <c r="F21" s="84">
        <f t="shared" si="0"/>
        <v>-38.919999999999987</v>
      </c>
    </row>
    <row r="22" spans="1:6" s="3" customFormat="1" ht="46.5" customHeight="1">
      <c r="A22" s="50" t="s">
        <v>374</v>
      </c>
      <c r="B22" s="46" t="s">
        <v>3</v>
      </c>
      <c r="C22" s="11" t="s">
        <v>372</v>
      </c>
      <c r="D22" s="81">
        <v>27000</v>
      </c>
      <c r="E22" s="76">
        <v>27048.04</v>
      </c>
      <c r="F22" s="84">
        <f t="shared" si="0"/>
        <v>-48.040000000000873</v>
      </c>
    </row>
    <row r="23" spans="1:6" s="3" customFormat="1" ht="14.25" customHeight="1">
      <c r="A23" s="50" t="s">
        <v>18</v>
      </c>
      <c r="B23" s="46" t="s">
        <v>3</v>
      </c>
      <c r="C23" s="11" t="s">
        <v>92</v>
      </c>
      <c r="D23" s="81">
        <v>367700</v>
      </c>
      <c r="E23" s="76">
        <v>367726.4</v>
      </c>
      <c r="F23" s="84">
        <f>D23-E23</f>
        <v>-26.400000000023283</v>
      </c>
    </row>
    <row r="24" spans="1:6" s="3" customFormat="1" ht="15" customHeight="1">
      <c r="A24" s="50" t="s">
        <v>116</v>
      </c>
      <c r="B24" s="92" t="s">
        <v>3</v>
      </c>
      <c r="C24" s="93" t="s">
        <v>115</v>
      </c>
      <c r="D24" s="96">
        <v>367700</v>
      </c>
      <c r="E24" s="76">
        <v>367726.4</v>
      </c>
      <c r="F24" s="84">
        <f t="shared" ref="F24:F25" si="1">D24-E24</f>
        <v>-26.400000000023283</v>
      </c>
    </row>
    <row r="25" spans="1:6" s="3" customFormat="1" ht="15.75" customHeight="1">
      <c r="A25" s="50" t="s">
        <v>116</v>
      </c>
      <c r="B25" s="92" t="s">
        <v>3</v>
      </c>
      <c r="C25" s="93" t="s">
        <v>117</v>
      </c>
      <c r="D25" s="94">
        <v>367700</v>
      </c>
      <c r="E25" s="76">
        <v>367726.4</v>
      </c>
      <c r="F25" s="84">
        <f t="shared" si="1"/>
        <v>-26.400000000023283</v>
      </c>
    </row>
    <row r="26" spans="1:6" s="3" customFormat="1" ht="11.25">
      <c r="A26" s="50" t="s">
        <v>19</v>
      </c>
      <c r="B26" s="90" t="s">
        <v>3</v>
      </c>
      <c r="C26" s="75" t="s">
        <v>93</v>
      </c>
      <c r="D26" s="82">
        <v>4340500</v>
      </c>
      <c r="E26" s="76">
        <v>3813874.63</v>
      </c>
      <c r="F26" s="84">
        <f>D26-E26</f>
        <v>526625.37000000011</v>
      </c>
    </row>
    <row r="27" spans="1:6" s="3" customFormat="1" ht="11.25">
      <c r="A27" s="50" t="s">
        <v>20</v>
      </c>
      <c r="B27" s="46" t="s">
        <v>3</v>
      </c>
      <c r="C27" s="11" t="s">
        <v>94</v>
      </c>
      <c r="D27" s="81">
        <v>138600</v>
      </c>
      <c r="E27" s="76">
        <v>147387.26999999999</v>
      </c>
      <c r="F27" s="84">
        <f>D27-E27</f>
        <v>-8787.2699999999895</v>
      </c>
    </row>
    <row r="28" spans="1:6" s="3" customFormat="1" ht="45">
      <c r="A28" s="50" t="s">
        <v>153</v>
      </c>
      <c r="B28" s="46" t="s">
        <v>3</v>
      </c>
      <c r="C28" s="11" t="s">
        <v>95</v>
      </c>
      <c r="D28" s="81">
        <v>138600</v>
      </c>
      <c r="E28" s="76">
        <v>147387.26999999999</v>
      </c>
      <c r="F28" s="84">
        <f>D28-E28</f>
        <v>-8787.2699999999895</v>
      </c>
    </row>
    <row r="29" spans="1:6" s="3" customFormat="1" ht="11.25">
      <c r="A29" s="50" t="s">
        <v>21</v>
      </c>
      <c r="B29" s="46" t="s">
        <v>3</v>
      </c>
      <c r="C29" s="11" t="s">
        <v>96</v>
      </c>
      <c r="D29" s="81">
        <v>4201900</v>
      </c>
      <c r="E29" s="76">
        <v>3666487.36</v>
      </c>
      <c r="F29" s="84">
        <f t="shared" ref="F29:F37" si="2">D29-E29</f>
        <v>535412.64000000013</v>
      </c>
    </row>
    <row r="30" spans="1:6" s="3" customFormat="1" ht="11.25">
      <c r="A30" s="50" t="s">
        <v>154</v>
      </c>
      <c r="B30" s="46" t="s">
        <v>3</v>
      </c>
      <c r="C30" s="11" t="s">
        <v>171</v>
      </c>
      <c r="D30" s="81">
        <v>3403900</v>
      </c>
      <c r="E30" s="76">
        <v>2866099.66</v>
      </c>
      <c r="F30" s="84">
        <f t="shared" si="2"/>
        <v>537800.33999999985</v>
      </c>
    </row>
    <row r="31" spans="1:6" s="3" customFormat="1" ht="33.75">
      <c r="A31" s="50" t="s">
        <v>156</v>
      </c>
      <c r="B31" s="46" t="s">
        <v>3</v>
      </c>
      <c r="C31" s="11" t="s">
        <v>155</v>
      </c>
      <c r="D31" s="81">
        <v>3403900</v>
      </c>
      <c r="E31" s="76">
        <v>2866099.66</v>
      </c>
      <c r="F31" s="84">
        <f t="shared" si="2"/>
        <v>537800.33999999985</v>
      </c>
    </row>
    <row r="32" spans="1:6" s="3" customFormat="1" ht="11.25">
      <c r="A32" s="50" t="s">
        <v>158</v>
      </c>
      <c r="B32" s="46" t="s">
        <v>3</v>
      </c>
      <c r="C32" s="11" t="s">
        <v>157</v>
      </c>
      <c r="D32" s="81">
        <v>798000</v>
      </c>
      <c r="E32" s="76">
        <v>800387.7</v>
      </c>
      <c r="F32" s="84">
        <f t="shared" si="2"/>
        <v>-2387.6999999999534</v>
      </c>
    </row>
    <row r="33" spans="1:6" s="3" customFormat="1" ht="36.75" customHeight="1">
      <c r="A33" s="50" t="s">
        <v>160</v>
      </c>
      <c r="B33" s="46" t="s">
        <v>3</v>
      </c>
      <c r="C33" s="11" t="s">
        <v>159</v>
      </c>
      <c r="D33" s="81">
        <v>798000</v>
      </c>
      <c r="E33" s="76">
        <v>800387.7</v>
      </c>
      <c r="F33" s="84">
        <f t="shared" si="2"/>
        <v>-2387.6999999999534</v>
      </c>
    </row>
    <row r="34" spans="1:6" s="3" customFormat="1" ht="35.25" customHeight="1">
      <c r="A34" s="50" t="s">
        <v>22</v>
      </c>
      <c r="B34" s="46" t="s">
        <v>3</v>
      </c>
      <c r="C34" s="11" t="s">
        <v>97</v>
      </c>
      <c r="D34" s="81">
        <v>5400</v>
      </c>
      <c r="E34" s="76">
        <v>5476.45</v>
      </c>
      <c r="F34" s="84">
        <f t="shared" si="2"/>
        <v>-76.449999999999818</v>
      </c>
    </row>
    <row r="35" spans="1:6" s="3" customFormat="1" ht="81.75" customHeight="1">
      <c r="A35" s="50" t="s">
        <v>113</v>
      </c>
      <c r="B35" s="46" t="s">
        <v>3</v>
      </c>
      <c r="C35" s="11" t="s">
        <v>98</v>
      </c>
      <c r="D35" s="81">
        <v>5400</v>
      </c>
      <c r="E35" s="76">
        <v>5476.45</v>
      </c>
      <c r="F35" s="84">
        <f t="shared" si="2"/>
        <v>-76.449999999999818</v>
      </c>
    </row>
    <row r="36" spans="1:6" s="3" customFormat="1" ht="36.75" customHeight="1">
      <c r="A36" s="50" t="s">
        <v>147</v>
      </c>
      <c r="B36" s="46" t="s">
        <v>3</v>
      </c>
      <c r="C36" s="11" t="s">
        <v>148</v>
      </c>
      <c r="D36" s="81">
        <v>5400</v>
      </c>
      <c r="E36" s="76">
        <v>5476.45</v>
      </c>
      <c r="F36" s="84">
        <f t="shared" si="2"/>
        <v>-76.449999999999818</v>
      </c>
    </row>
    <row r="37" spans="1:6" s="3" customFormat="1" ht="36" customHeight="1">
      <c r="A37" s="50" t="s">
        <v>166</v>
      </c>
      <c r="B37" s="46" t="s">
        <v>3</v>
      </c>
      <c r="C37" s="11" t="s">
        <v>149</v>
      </c>
      <c r="D37" s="81">
        <v>5400</v>
      </c>
      <c r="E37" s="76">
        <v>5476.45</v>
      </c>
      <c r="F37" s="84">
        <f t="shared" si="2"/>
        <v>-76.449999999999818</v>
      </c>
    </row>
    <row r="38" spans="1:6" s="3" customFormat="1" ht="13.5" customHeight="1">
      <c r="A38" s="91" t="s">
        <v>110</v>
      </c>
      <c r="B38" s="46" t="s">
        <v>3</v>
      </c>
      <c r="C38" s="11" t="s">
        <v>109</v>
      </c>
      <c r="D38" s="81">
        <v>106500</v>
      </c>
      <c r="E38" s="76">
        <v>106500</v>
      </c>
      <c r="F38" s="84" t="s">
        <v>78</v>
      </c>
    </row>
    <row r="39" spans="1:6" s="3" customFormat="1" ht="60.75" customHeight="1">
      <c r="A39" s="91" t="s">
        <v>427</v>
      </c>
      <c r="B39" s="46" t="s">
        <v>3</v>
      </c>
      <c r="C39" s="11" t="s">
        <v>425</v>
      </c>
      <c r="D39" s="81">
        <v>105000</v>
      </c>
      <c r="E39" s="76">
        <v>105000</v>
      </c>
      <c r="F39" s="84" t="s">
        <v>78</v>
      </c>
    </row>
    <row r="40" spans="1:6" s="3" customFormat="1" ht="60.75" customHeight="1">
      <c r="A40" s="91" t="s">
        <v>428</v>
      </c>
      <c r="B40" s="46" t="s">
        <v>3</v>
      </c>
      <c r="C40" s="11" t="s">
        <v>426</v>
      </c>
      <c r="D40" s="81">
        <v>105000</v>
      </c>
      <c r="E40" s="76">
        <v>105000</v>
      </c>
      <c r="F40" s="84" t="s">
        <v>78</v>
      </c>
    </row>
    <row r="41" spans="1:6" s="3" customFormat="1" ht="37.5" customHeight="1">
      <c r="A41" s="91" t="s">
        <v>377</v>
      </c>
      <c r="B41" s="46" t="s">
        <v>3</v>
      </c>
      <c r="C41" s="11" t="s">
        <v>375</v>
      </c>
      <c r="D41" s="81">
        <v>1500</v>
      </c>
      <c r="E41" s="76">
        <v>1500</v>
      </c>
      <c r="F41" s="84" t="s">
        <v>78</v>
      </c>
    </row>
    <row r="42" spans="1:6" s="3" customFormat="1" ht="47.25" customHeight="1">
      <c r="A42" s="91" t="s">
        <v>378</v>
      </c>
      <c r="B42" s="46" t="s">
        <v>3</v>
      </c>
      <c r="C42" s="11" t="s">
        <v>376</v>
      </c>
      <c r="D42" s="81">
        <v>1500</v>
      </c>
      <c r="E42" s="76">
        <v>1500</v>
      </c>
      <c r="F42" s="84" t="s">
        <v>78</v>
      </c>
    </row>
    <row r="43" spans="1:6" s="3" customFormat="1" ht="11.25">
      <c r="A43" s="50" t="s">
        <v>23</v>
      </c>
      <c r="B43" s="46" t="s">
        <v>3</v>
      </c>
      <c r="C43" s="11" t="s">
        <v>99</v>
      </c>
      <c r="D43" s="81">
        <v>70038500</v>
      </c>
      <c r="E43" s="76">
        <v>68415244.609999999</v>
      </c>
      <c r="F43" s="84">
        <f>D43-E43</f>
        <v>1623255.3900000006</v>
      </c>
    </row>
    <row r="44" spans="1:6" s="3" customFormat="1" ht="33.75">
      <c r="A44" s="50" t="s">
        <v>24</v>
      </c>
      <c r="B44" s="46" t="s">
        <v>3</v>
      </c>
      <c r="C44" s="11" t="s">
        <v>100</v>
      </c>
      <c r="D44" s="81">
        <v>70038500</v>
      </c>
      <c r="E44" s="76">
        <v>68415244.609999999</v>
      </c>
      <c r="F44" s="84">
        <f t="shared" ref="F44" si="3">D44-E44</f>
        <v>1623255.3900000006</v>
      </c>
    </row>
    <row r="45" spans="1:6" s="3" customFormat="1" ht="22.5">
      <c r="A45" s="50" t="s">
        <v>370</v>
      </c>
      <c r="B45" s="46" t="s">
        <v>3</v>
      </c>
      <c r="C45" s="11" t="s">
        <v>369</v>
      </c>
      <c r="D45" s="81">
        <v>3932600</v>
      </c>
      <c r="E45" s="76">
        <v>3932600</v>
      </c>
      <c r="F45" s="84" t="s">
        <v>78</v>
      </c>
    </row>
    <row r="46" spans="1:6" s="3" customFormat="1" ht="22.5">
      <c r="A46" s="50" t="s">
        <v>25</v>
      </c>
      <c r="B46" s="46" t="s">
        <v>3</v>
      </c>
      <c r="C46" s="11" t="s">
        <v>330</v>
      </c>
      <c r="D46" s="81">
        <v>3932600</v>
      </c>
      <c r="E46" s="76">
        <v>3932600</v>
      </c>
      <c r="F46" s="84" t="s">
        <v>78</v>
      </c>
    </row>
    <row r="47" spans="1:6" s="3" customFormat="1" ht="22.5">
      <c r="A47" s="50" t="s">
        <v>163</v>
      </c>
      <c r="B47" s="46" t="s">
        <v>3</v>
      </c>
      <c r="C47" s="11" t="s">
        <v>331</v>
      </c>
      <c r="D47" s="81">
        <v>3932600</v>
      </c>
      <c r="E47" s="76">
        <v>3932600</v>
      </c>
      <c r="F47" s="84" t="s">
        <v>78</v>
      </c>
    </row>
    <row r="48" spans="1:6" s="3" customFormat="1" ht="22.5">
      <c r="A48" s="50" t="s">
        <v>332</v>
      </c>
      <c r="B48" s="46" t="s">
        <v>3</v>
      </c>
      <c r="C48" s="11" t="s">
        <v>333</v>
      </c>
      <c r="D48" s="81">
        <v>173500</v>
      </c>
      <c r="E48" s="76">
        <v>173500</v>
      </c>
      <c r="F48" s="84" t="s">
        <v>78</v>
      </c>
    </row>
    <row r="49" spans="1:6" s="3" customFormat="1" ht="36.75" customHeight="1">
      <c r="A49" s="50" t="s">
        <v>105</v>
      </c>
      <c r="B49" s="46" t="s">
        <v>3</v>
      </c>
      <c r="C49" s="11" t="s">
        <v>334</v>
      </c>
      <c r="D49" s="81">
        <v>200</v>
      </c>
      <c r="E49" s="76">
        <v>200</v>
      </c>
      <c r="F49" s="84" t="s">
        <v>78</v>
      </c>
    </row>
    <row r="50" spans="1:6" s="3" customFormat="1" ht="36" customHeight="1">
      <c r="A50" s="50" t="s">
        <v>165</v>
      </c>
      <c r="B50" s="46" t="s">
        <v>3</v>
      </c>
      <c r="C50" s="11" t="s">
        <v>335</v>
      </c>
      <c r="D50" s="81">
        <v>200</v>
      </c>
      <c r="E50" s="76">
        <v>200</v>
      </c>
      <c r="F50" s="84" t="s">
        <v>78</v>
      </c>
    </row>
    <row r="51" spans="1:6" s="3" customFormat="1" ht="33.75">
      <c r="A51" s="50" t="s">
        <v>26</v>
      </c>
      <c r="B51" s="46" t="s">
        <v>3</v>
      </c>
      <c r="C51" s="11" t="s">
        <v>336</v>
      </c>
      <c r="D51" s="81">
        <v>173300</v>
      </c>
      <c r="E51" s="76">
        <v>173300</v>
      </c>
      <c r="F51" s="84" t="s">
        <v>78</v>
      </c>
    </row>
    <row r="52" spans="1:6" s="3" customFormat="1" ht="45">
      <c r="A52" s="50" t="s">
        <v>162</v>
      </c>
      <c r="B52" s="46" t="s">
        <v>3</v>
      </c>
      <c r="C52" s="11" t="s">
        <v>337</v>
      </c>
      <c r="D52" s="81">
        <v>173300</v>
      </c>
      <c r="E52" s="76">
        <v>173300</v>
      </c>
      <c r="F52" s="84" t="s">
        <v>78</v>
      </c>
    </row>
    <row r="53" spans="1:6" s="9" customFormat="1">
      <c r="A53" s="51" t="s">
        <v>27</v>
      </c>
      <c r="B53" s="46" t="s">
        <v>3</v>
      </c>
      <c r="C53" s="10" t="s">
        <v>339</v>
      </c>
      <c r="D53" s="81">
        <v>65932400</v>
      </c>
      <c r="E53" s="76">
        <v>64309144.609999999</v>
      </c>
      <c r="F53" s="84">
        <f>D53-E53</f>
        <v>1623255.3900000006</v>
      </c>
    </row>
    <row r="54" spans="1:6" s="9" customFormat="1" ht="57.75" customHeight="1">
      <c r="A54" s="51" t="s">
        <v>340</v>
      </c>
      <c r="B54" s="46" t="s">
        <v>3</v>
      </c>
      <c r="C54" s="10" t="s">
        <v>338</v>
      </c>
      <c r="D54" s="81">
        <v>1589800</v>
      </c>
      <c r="E54" s="76">
        <v>1436020.15</v>
      </c>
      <c r="F54" s="84">
        <f t="shared" ref="F54:F57" si="4">D54-E54</f>
        <v>153779.85000000009</v>
      </c>
    </row>
    <row r="55" spans="1:6" s="9" customFormat="1" ht="69" customHeight="1">
      <c r="A55" s="51" t="s">
        <v>342</v>
      </c>
      <c r="B55" s="46" t="s">
        <v>3</v>
      </c>
      <c r="C55" s="10" t="s">
        <v>341</v>
      </c>
      <c r="D55" s="81">
        <v>1589800</v>
      </c>
      <c r="E55" s="76">
        <v>1436020.15</v>
      </c>
      <c r="F55" s="84">
        <f t="shared" si="4"/>
        <v>153779.85000000009</v>
      </c>
    </row>
    <row r="56" spans="1:6" s="9" customFormat="1" ht="22.5">
      <c r="A56" s="51" t="s">
        <v>28</v>
      </c>
      <c r="B56" s="46" t="s">
        <v>3</v>
      </c>
      <c r="C56" s="10" t="s">
        <v>343</v>
      </c>
      <c r="D56" s="81">
        <v>64342600</v>
      </c>
      <c r="E56" s="76">
        <v>62873124.460000001</v>
      </c>
      <c r="F56" s="84">
        <f t="shared" si="4"/>
        <v>1469475.5399999991</v>
      </c>
    </row>
    <row r="57" spans="1:6" s="3" customFormat="1" ht="28.5" customHeight="1" thickBot="1">
      <c r="A57" s="50" t="s">
        <v>161</v>
      </c>
      <c r="B57" s="47" t="s">
        <v>3</v>
      </c>
      <c r="C57" s="48" t="s">
        <v>344</v>
      </c>
      <c r="D57" s="83">
        <v>64342600</v>
      </c>
      <c r="E57" s="87">
        <v>62873124.460000001</v>
      </c>
      <c r="F57" s="115">
        <f t="shared" si="4"/>
        <v>1469475.5399999991</v>
      </c>
    </row>
    <row r="58" spans="1:6" s="9" customFormat="1">
      <c r="A58" s="12"/>
      <c r="D58" s="3"/>
      <c r="E58" s="3"/>
    </row>
    <row r="65" spans="4:4">
      <c r="D65" s="95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6"/>
  <sheetViews>
    <sheetView tabSelected="1" zoomScale="150" zoomScaleNormal="150" zoomScaleSheetLayoutView="100" workbookViewId="0">
      <selection activeCell="I6" sqref="I6"/>
    </sheetView>
  </sheetViews>
  <sheetFormatPr defaultColWidth="8.85546875" defaultRowHeight="11.25"/>
  <cols>
    <col min="1" max="1" width="34" style="23" customWidth="1"/>
    <col min="2" max="2" width="4.5703125" style="13" customWidth="1"/>
    <col min="3" max="3" width="21.42578125" style="13" customWidth="1"/>
    <col min="4" max="4" width="11.5703125" style="13" customWidth="1"/>
    <col min="5" max="5" width="11.7109375" style="13" customWidth="1"/>
    <col min="6" max="6" width="11.42578125" style="13" customWidth="1"/>
    <col min="7" max="8" width="10" style="13" bestFit="1" customWidth="1"/>
    <col min="9" max="16384" width="8.85546875" style="13"/>
  </cols>
  <sheetData>
    <row r="1" spans="1:9">
      <c r="E1" s="231" t="s">
        <v>84</v>
      </c>
      <c r="F1" s="231"/>
    </row>
    <row r="2" spans="1:9" ht="21.6" customHeight="1">
      <c r="A2" s="230" t="s">
        <v>29</v>
      </c>
      <c r="B2" s="230"/>
      <c r="C2" s="230"/>
      <c r="D2" s="230"/>
      <c r="E2" s="230"/>
      <c r="F2" s="230"/>
    </row>
    <row r="3" spans="1:9" ht="60" customHeight="1">
      <c r="A3" s="108" t="s">
        <v>8</v>
      </c>
      <c r="B3" s="108" t="s">
        <v>9</v>
      </c>
      <c r="C3" s="108" t="s">
        <v>30</v>
      </c>
      <c r="D3" s="108" t="s">
        <v>74</v>
      </c>
      <c r="E3" s="108" t="s">
        <v>32</v>
      </c>
      <c r="F3" s="108" t="s">
        <v>56</v>
      </c>
    </row>
    <row r="4" spans="1:9" s="24" customFormat="1" ht="12" thickBot="1">
      <c r="A4" s="52">
        <v>1</v>
      </c>
      <c r="B4" s="88">
        <v>2</v>
      </c>
      <c r="C4" s="88">
        <v>3</v>
      </c>
      <c r="D4" s="88" t="s">
        <v>13</v>
      </c>
      <c r="E4" s="88" t="s">
        <v>14</v>
      </c>
      <c r="F4" s="88" t="s">
        <v>33</v>
      </c>
    </row>
    <row r="5" spans="1:9" ht="12.75">
      <c r="A5" s="107" t="s">
        <v>75</v>
      </c>
      <c r="B5" s="127">
        <v>200</v>
      </c>
      <c r="C5" s="128" t="s">
        <v>15</v>
      </c>
      <c r="D5" s="129">
        <f>D7</f>
        <v>80285090.200000003</v>
      </c>
      <c r="E5" s="129">
        <f>E7</f>
        <v>78509907.299999997</v>
      </c>
      <c r="F5" s="130">
        <f t="shared" ref="F5:F33" si="0">D5-E5</f>
        <v>1775182.900000006</v>
      </c>
      <c r="G5" s="25"/>
      <c r="H5" s="25"/>
    </row>
    <row r="6" spans="1:9" ht="12.75">
      <c r="A6" s="131" t="s">
        <v>0</v>
      </c>
      <c r="B6" s="132"/>
      <c r="C6" s="133"/>
      <c r="D6" s="134"/>
      <c r="E6" s="135"/>
      <c r="F6" s="136"/>
      <c r="H6" s="25"/>
    </row>
    <row r="7" spans="1:9" ht="27.75" customHeight="1">
      <c r="A7" s="137" t="s">
        <v>144</v>
      </c>
      <c r="B7" s="138">
        <v>200</v>
      </c>
      <c r="C7" s="139" t="s">
        <v>182</v>
      </c>
      <c r="D7" s="140">
        <f>D8+D84+D96+D114+D142+D205+D217+D197</f>
        <v>80285090.200000003</v>
      </c>
      <c r="E7" s="140">
        <f>E8+E142+E205+E84+I209+E114+E197+E96</f>
        <v>78509907.299999997</v>
      </c>
      <c r="F7" s="141">
        <f>D7-E7</f>
        <v>1775182.900000006</v>
      </c>
      <c r="H7" s="25"/>
    </row>
    <row r="8" spans="1:9" ht="18" customHeight="1">
      <c r="A8" s="107" t="s">
        <v>57</v>
      </c>
      <c r="B8" s="138">
        <v>200</v>
      </c>
      <c r="C8" s="142" t="s">
        <v>183</v>
      </c>
      <c r="D8" s="143">
        <f>D9+D18+D40+D46</f>
        <v>3913600</v>
      </c>
      <c r="E8" s="144">
        <f>E9+E18+E46</f>
        <v>3884899.0700000003</v>
      </c>
      <c r="F8" s="141">
        <f t="shared" si="0"/>
        <v>28700.929999999702</v>
      </c>
      <c r="H8" s="26"/>
      <c r="I8" s="25"/>
    </row>
    <row r="9" spans="1:9" ht="54.75" customHeight="1">
      <c r="A9" s="145" t="s">
        <v>58</v>
      </c>
      <c r="B9" s="146">
        <v>200</v>
      </c>
      <c r="C9" s="147" t="s">
        <v>184</v>
      </c>
      <c r="D9" s="148">
        <f t="shared" ref="D9:E11" si="1">D10</f>
        <v>791200</v>
      </c>
      <c r="E9" s="148">
        <f t="shared" si="1"/>
        <v>791065.68</v>
      </c>
      <c r="F9" s="149">
        <f t="shared" si="0"/>
        <v>134.31999999994878</v>
      </c>
      <c r="H9" s="25"/>
    </row>
    <row r="10" spans="1:9" ht="26.25" customHeight="1">
      <c r="A10" s="150" t="s">
        <v>179</v>
      </c>
      <c r="B10" s="146">
        <v>200</v>
      </c>
      <c r="C10" s="151" t="s">
        <v>185</v>
      </c>
      <c r="D10" s="148">
        <f t="shared" si="1"/>
        <v>791200</v>
      </c>
      <c r="E10" s="148">
        <f t="shared" si="1"/>
        <v>791065.68</v>
      </c>
      <c r="F10" s="149">
        <f t="shared" si="0"/>
        <v>134.31999999994878</v>
      </c>
      <c r="H10" s="25"/>
    </row>
    <row r="11" spans="1:9" ht="29.25" customHeight="1">
      <c r="A11" s="152" t="s">
        <v>118</v>
      </c>
      <c r="B11" s="153">
        <v>200</v>
      </c>
      <c r="C11" s="151" t="s">
        <v>186</v>
      </c>
      <c r="D11" s="154">
        <f t="shared" si="1"/>
        <v>791200</v>
      </c>
      <c r="E11" s="154">
        <f t="shared" si="1"/>
        <v>791065.68</v>
      </c>
      <c r="F11" s="155">
        <f t="shared" si="0"/>
        <v>134.31999999994878</v>
      </c>
      <c r="H11" s="25"/>
    </row>
    <row r="12" spans="1:9" ht="110.25" customHeight="1">
      <c r="A12" s="152" t="s">
        <v>180</v>
      </c>
      <c r="B12" s="153">
        <v>200</v>
      </c>
      <c r="C12" s="151" t="s">
        <v>187</v>
      </c>
      <c r="D12" s="154">
        <f>D13</f>
        <v>791200</v>
      </c>
      <c r="E12" s="154">
        <f>E13</f>
        <v>791065.68</v>
      </c>
      <c r="F12" s="155">
        <f t="shared" si="0"/>
        <v>134.31999999994878</v>
      </c>
      <c r="H12" s="25"/>
    </row>
    <row r="13" spans="1:9" ht="82.5" customHeight="1">
      <c r="A13" s="156" t="s">
        <v>478</v>
      </c>
      <c r="B13" s="153">
        <v>200</v>
      </c>
      <c r="C13" s="151" t="s">
        <v>440</v>
      </c>
      <c r="D13" s="154">
        <f>D14</f>
        <v>791200</v>
      </c>
      <c r="E13" s="154">
        <f>E14</f>
        <v>791065.68</v>
      </c>
      <c r="F13" s="155">
        <f t="shared" si="0"/>
        <v>134.31999999994878</v>
      </c>
      <c r="H13" s="25"/>
    </row>
    <row r="14" spans="1:9" ht="41.25" customHeight="1">
      <c r="A14" s="152" t="s">
        <v>304</v>
      </c>
      <c r="B14" s="153">
        <v>200</v>
      </c>
      <c r="C14" s="151" t="s">
        <v>303</v>
      </c>
      <c r="D14" s="154">
        <f>SUM(D15:D17)</f>
        <v>791200</v>
      </c>
      <c r="E14" s="154">
        <f>E15+E17+E16</f>
        <v>791065.68</v>
      </c>
      <c r="F14" s="155">
        <f t="shared" ref="F14" si="2">D14-E14</f>
        <v>134.31999999994878</v>
      </c>
      <c r="H14" s="25"/>
    </row>
    <row r="15" spans="1:9" ht="30.75" customHeight="1">
      <c r="A15" s="152" t="s">
        <v>181</v>
      </c>
      <c r="B15" s="157">
        <v>200</v>
      </c>
      <c r="C15" s="151" t="s">
        <v>188</v>
      </c>
      <c r="D15" s="158">
        <v>577100</v>
      </c>
      <c r="E15" s="158">
        <v>577064.27</v>
      </c>
      <c r="F15" s="155">
        <f t="shared" si="0"/>
        <v>35.729999999981374</v>
      </c>
      <c r="H15" s="25"/>
    </row>
    <row r="16" spans="1:9" ht="54.75" customHeight="1">
      <c r="A16" s="159" t="s">
        <v>119</v>
      </c>
      <c r="B16" s="153">
        <v>200</v>
      </c>
      <c r="C16" s="151" t="s">
        <v>189</v>
      </c>
      <c r="D16" s="160">
        <v>41000</v>
      </c>
      <c r="E16" s="161">
        <v>40936</v>
      </c>
      <c r="F16" s="155">
        <f t="shared" si="0"/>
        <v>64</v>
      </c>
      <c r="H16" s="25"/>
    </row>
    <row r="17" spans="1:8" ht="63.75" customHeight="1">
      <c r="A17" s="162" t="s">
        <v>191</v>
      </c>
      <c r="B17" s="153">
        <v>200</v>
      </c>
      <c r="C17" s="151" t="s">
        <v>190</v>
      </c>
      <c r="D17" s="160">
        <v>173100</v>
      </c>
      <c r="E17" s="161">
        <v>173065.41</v>
      </c>
      <c r="F17" s="155">
        <f>D17-E17</f>
        <v>34.589999999996508</v>
      </c>
      <c r="H17" s="25"/>
    </row>
    <row r="18" spans="1:8" ht="79.5" customHeight="1">
      <c r="A18" s="152" t="s">
        <v>59</v>
      </c>
      <c r="B18" s="153">
        <v>200</v>
      </c>
      <c r="C18" s="163" t="s">
        <v>192</v>
      </c>
      <c r="D18" s="160">
        <f>D19+D34</f>
        <v>2646500</v>
      </c>
      <c r="E18" s="161">
        <f>E19+E35</f>
        <v>2643069.54</v>
      </c>
      <c r="F18" s="155">
        <f t="shared" si="0"/>
        <v>3430.4599999999627</v>
      </c>
      <c r="H18" s="25"/>
    </row>
    <row r="19" spans="1:8" ht="53.25" customHeight="1">
      <c r="A19" s="152" t="s">
        <v>194</v>
      </c>
      <c r="B19" s="153">
        <v>200</v>
      </c>
      <c r="C19" s="151" t="s">
        <v>193</v>
      </c>
      <c r="D19" s="160">
        <f>D20</f>
        <v>2646300</v>
      </c>
      <c r="E19" s="161">
        <f>E20</f>
        <v>2642869.54</v>
      </c>
      <c r="F19" s="155">
        <f t="shared" si="0"/>
        <v>3430.4599999999627</v>
      </c>
      <c r="H19" s="25"/>
    </row>
    <row r="20" spans="1:8" ht="38.25" customHeight="1">
      <c r="A20" s="152" t="s">
        <v>128</v>
      </c>
      <c r="B20" s="153">
        <v>200</v>
      </c>
      <c r="C20" s="151" t="s">
        <v>195</v>
      </c>
      <c r="D20" s="161">
        <f>D21+D27</f>
        <v>2646300</v>
      </c>
      <c r="E20" s="161">
        <f>E21+E27</f>
        <v>2642869.54</v>
      </c>
      <c r="F20" s="155">
        <f t="shared" si="0"/>
        <v>3430.4599999999627</v>
      </c>
      <c r="H20" s="25"/>
    </row>
    <row r="21" spans="1:8" ht="147" customHeight="1">
      <c r="A21" s="152" t="s">
        <v>202</v>
      </c>
      <c r="B21" s="153">
        <v>200</v>
      </c>
      <c r="C21" s="151" t="s">
        <v>201</v>
      </c>
      <c r="D21" s="161">
        <f>D22</f>
        <v>2158900</v>
      </c>
      <c r="E21" s="161">
        <f>E23</f>
        <v>2156799.12</v>
      </c>
      <c r="F21" s="155">
        <f t="shared" si="0"/>
        <v>2100.8799999998882</v>
      </c>
      <c r="H21" s="25"/>
    </row>
    <row r="22" spans="1:8" ht="81" customHeight="1">
      <c r="A22" s="156" t="s">
        <v>478</v>
      </c>
      <c r="B22" s="153">
        <v>200</v>
      </c>
      <c r="C22" s="151" t="s">
        <v>441</v>
      </c>
      <c r="D22" s="161">
        <f>D23</f>
        <v>2158900</v>
      </c>
      <c r="E22" s="161">
        <f>E23</f>
        <v>2156799.12</v>
      </c>
      <c r="F22" s="155">
        <f t="shared" si="0"/>
        <v>2100.8799999998882</v>
      </c>
      <c r="H22" s="25"/>
    </row>
    <row r="23" spans="1:8" ht="43.5" customHeight="1">
      <c r="A23" s="152" t="s">
        <v>304</v>
      </c>
      <c r="B23" s="153">
        <v>200</v>
      </c>
      <c r="C23" s="151" t="s">
        <v>309</v>
      </c>
      <c r="D23" s="161">
        <f>D24+D25+D26</f>
        <v>2158900</v>
      </c>
      <c r="E23" s="161">
        <f>E24+E26+E25</f>
        <v>2156799.12</v>
      </c>
      <c r="F23" s="155">
        <f t="shared" si="0"/>
        <v>2100.8799999998882</v>
      </c>
      <c r="H23" s="25"/>
    </row>
    <row r="24" spans="1:8" s="27" customFormat="1" ht="31.5" customHeight="1">
      <c r="A24" s="152" t="s">
        <v>197</v>
      </c>
      <c r="B24" s="153">
        <v>200</v>
      </c>
      <c r="C24" s="151" t="s">
        <v>196</v>
      </c>
      <c r="D24" s="161">
        <v>1569000</v>
      </c>
      <c r="E24" s="161">
        <v>1568988.96</v>
      </c>
      <c r="F24" s="155">
        <f t="shared" si="0"/>
        <v>11.040000000037253</v>
      </c>
      <c r="H24" s="28"/>
    </row>
    <row r="25" spans="1:8" s="27" customFormat="1" ht="55.5" customHeight="1">
      <c r="A25" s="159" t="s">
        <v>119</v>
      </c>
      <c r="B25" s="153">
        <v>200</v>
      </c>
      <c r="C25" s="151" t="s">
        <v>198</v>
      </c>
      <c r="D25" s="160">
        <v>121600</v>
      </c>
      <c r="E25" s="161">
        <v>121584</v>
      </c>
      <c r="F25" s="155">
        <f t="shared" si="0"/>
        <v>16</v>
      </c>
      <c r="H25" s="28"/>
    </row>
    <row r="26" spans="1:8" s="27" customFormat="1" ht="67.5" customHeight="1">
      <c r="A26" s="162" t="s">
        <v>191</v>
      </c>
      <c r="B26" s="153">
        <v>200</v>
      </c>
      <c r="C26" s="151" t="s">
        <v>199</v>
      </c>
      <c r="D26" s="160">
        <v>468300</v>
      </c>
      <c r="E26" s="161">
        <v>466226.16</v>
      </c>
      <c r="F26" s="155">
        <f>D26-E26</f>
        <v>2073.8400000000256</v>
      </c>
      <c r="H26" s="28"/>
    </row>
    <row r="27" spans="1:8" s="27" customFormat="1" ht="133.5" customHeight="1">
      <c r="A27" s="162" t="s">
        <v>203</v>
      </c>
      <c r="B27" s="153">
        <v>200</v>
      </c>
      <c r="C27" s="151" t="s">
        <v>200</v>
      </c>
      <c r="D27" s="160">
        <f>D28+D31</f>
        <v>487400</v>
      </c>
      <c r="E27" s="160">
        <f>E32+E29</f>
        <v>486070.42</v>
      </c>
      <c r="F27" s="155">
        <f t="shared" si="0"/>
        <v>1329.5800000000163</v>
      </c>
      <c r="H27" s="28"/>
    </row>
    <row r="28" spans="1:8" s="27" customFormat="1" ht="86.25" customHeight="1">
      <c r="A28" s="156" t="s">
        <v>478</v>
      </c>
      <c r="B28" s="153">
        <v>200</v>
      </c>
      <c r="C28" s="151" t="s">
        <v>442</v>
      </c>
      <c r="D28" s="160">
        <f>D29</f>
        <v>15200</v>
      </c>
      <c r="E28" s="160">
        <f>E29</f>
        <v>15121</v>
      </c>
      <c r="F28" s="155">
        <f t="shared" si="0"/>
        <v>79</v>
      </c>
      <c r="H28" s="28"/>
    </row>
    <row r="29" spans="1:8" s="27" customFormat="1" ht="39.75" customHeight="1">
      <c r="A29" s="152" t="s">
        <v>304</v>
      </c>
      <c r="B29" s="153">
        <v>200</v>
      </c>
      <c r="C29" s="151" t="s">
        <v>383</v>
      </c>
      <c r="D29" s="160">
        <f>D30</f>
        <v>15200</v>
      </c>
      <c r="E29" s="161">
        <f>E30</f>
        <v>15121</v>
      </c>
      <c r="F29" s="155">
        <f t="shared" si="0"/>
        <v>79</v>
      </c>
      <c r="H29" s="28"/>
    </row>
    <row r="30" spans="1:8" s="27" customFormat="1" ht="55.5" customHeight="1">
      <c r="A30" s="159" t="s">
        <v>119</v>
      </c>
      <c r="B30" s="153">
        <v>200</v>
      </c>
      <c r="C30" s="151" t="s">
        <v>384</v>
      </c>
      <c r="D30" s="160">
        <v>15200</v>
      </c>
      <c r="E30" s="161">
        <v>15121</v>
      </c>
      <c r="F30" s="155">
        <f t="shared" si="0"/>
        <v>79</v>
      </c>
      <c r="H30" s="28"/>
    </row>
    <row r="31" spans="1:8" s="27" customFormat="1" ht="48.75" customHeight="1">
      <c r="A31" s="164" t="s">
        <v>480</v>
      </c>
      <c r="B31" s="153">
        <v>200</v>
      </c>
      <c r="C31" s="151" t="s">
        <v>443</v>
      </c>
      <c r="D31" s="160">
        <f>D32</f>
        <v>472200</v>
      </c>
      <c r="E31" s="160">
        <f>E32</f>
        <v>470949.42</v>
      </c>
      <c r="F31" s="155">
        <f t="shared" si="0"/>
        <v>1250.5800000000163</v>
      </c>
      <c r="H31" s="28"/>
    </row>
    <row r="32" spans="1:8" s="27" customFormat="1" ht="43.5" customHeight="1">
      <c r="A32" s="162" t="s">
        <v>305</v>
      </c>
      <c r="B32" s="153">
        <v>200</v>
      </c>
      <c r="C32" s="151" t="s">
        <v>310</v>
      </c>
      <c r="D32" s="160">
        <f>D33</f>
        <v>472200</v>
      </c>
      <c r="E32" s="161">
        <f>E33</f>
        <v>470949.42</v>
      </c>
      <c r="F32" s="155">
        <f t="shared" si="0"/>
        <v>1250.5800000000163</v>
      </c>
      <c r="H32" s="28"/>
    </row>
    <row r="33" spans="1:8" s="27" customFormat="1" ht="44.25" customHeight="1">
      <c r="A33" s="102" t="s">
        <v>134</v>
      </c>
      <c r="B33" s="153">
        <v>200</v>
      </c>
      <c r="C33" s="151" t="s">
        <v>204</v>
      </c>
      <c r="D33" s="160">
        <v>472200</v>
      </c>
      <c r="E33" s="161">
        <v>470949.42</v>
      </c>
      <c r="F33" s="155">
        <f t="shared" si="0"/>
        <v>1250.5800000000163</v>
      </c>
      <c r="H33" s="28"/>
    </row>
    <row r="34" spans="1:8" s="27" customFormat="1" ht="42" customHeight="1">
      <c r="A34" s="165" t="s">
        <v>213</v>
      </c>
      <c r="B34" s="153">
        <v>200</v>
      </c>
      <c r="C34" s="151" t="s">
        <v>205</v>
      </c>
      <c r="D34" s="160">
        <f>D35</f>
        <v>200</v>
      </c>
      <c r="E34" s="161">
        <f>E35</f>
        <v>200</v>
      </c>
      <c r="F34" s="155" t="s">
        <v>78</v>
      </c>
      <c r="H34" s="28"/>
    </row>
    <row r="35" spans="1:8" ht="19.5" customHeight="1">
      <c r="A35" s="165" t="s">
        <v>209</v>
      </c>
      <c r="B35" s="153">
        <v>200</v>
      </c>
      <c r="C35" s="163" t="s">
        <v>210</v>
      </c>
      <c r="D35" s="160">
        <f t="shared" ref="D35:E35" si="3">D36</f>
        <v>200</v>
      </c>
      <c r="E35" s="161">
        <f t="shared" si="3"/>
        <v>200</v>
      </c>
      <c r="F35" s="155" t="s">
        <v>78</v>
      </c>
      <c r="H35" s="25"/>
    </row>
    <row r="36" spans="1:8" ht="159.75" customHeight="1">
      <c r="A36" s="102" t="s">
        <v>207</v>
      </c>
      <c r="B36" s="153">
        <v>200</v>
      </c>
      <c r="C36" s="163" t="s">
        <v>206</v>
      </c>
      <c r="D36" s="160">
        <f t="shared" ref="D36:E38" si="4">D37</f>
        <v>200</v>
      </c>
      <c r="E36" s="160">
        <f t="shared" si="4"/>
        <v>200</v>
      </c>
      <c r="F36" s="155" t="s">
        <v>78</v>
      </c>
      <c r="H36" s="25"/>
    </row>
    <row r="37" spans="1:8" ht="44.25" customHeight="1">
      <c r="A37" s="183" t="s">
        <v>481</v>
      </c>
      <c r="B37" s="153">
        <v>200</v>
      </c>
      <c r="C37" s="163" t="s">
        <v>444</v>
      </c>
      <c r="D37" s="160">
        <f t="shared" si="4"/>
        <v>200</v>
      </c>
      <c r="E37" s="160">
        <f t="shared" si="4"/>
        <v>200</v>
      </c>
      <c r="F37" s="155" t="s">
        <v>78</v>
      </c>
      <c r="H37" s="25"/>
    </row>
    <row r="38" spans="1:8" ht="38.25" customHeight="1">
      <c r="A38" s="184" t="s">
        <v>305</v>
      </c>
      <c r="B38" s="153">
        <v>201</v>
      </c>
      <c r="C38" s="163" t="s">
        <v>311</v>
      </c>
      <c r="D38" s="160">
        <f t="shared" si="4"/>
        <v>200</v>
      </c>
      <c r="E38" s="161">
        <f t="shared" si="4"/>
        <v>200</v>
      </c>
      <c r="F38" s="155" t="s">
        <v>78</v>
      </c>
      <c r="H38" s="25"/>
    </row>
    <row r="39" spans="1:8" ht="40.5" customHeight="1">
      <c r="A39" s="102" t="s">
        <v>134</v>
      </c>
      <c r="B39" s="153">
        <v>200</v>
      </c>
      <c r="C39" s="163" t="s">
        <v>208</v>
      </c>
      <c r="D39" s="160">
        <v>200</v>
      </c>
      <c r="E39" s="161">
        <v>200</v>
      </c>
      <c r="F39" s="155" t="s">
        <v>78</v>
      </c>
      <c r="H39" s="25"/>
    </row>
    <row r="40" spans="1:8" ht="14.25" customHeight="1">
      <c r="A40" s="165" t="s">
        <v>60</v>
      </c>
      <c r="B40" s="166">
        <v>200</v>
      </c>
      <c r="C40" s="167" t="s">
        <v>211</v>
      </c>
      <c r="D40" s="160">
        <f>D41</f>
        <v>5000</v>
      </c>
      <c r="E40" s="161" t="s">
        <v>78</v>
      </c>
      <c r="F40" s="155">
        <f t="shared" ref="F40:F45" si="5">D40</f>
        <v>5000</v>
      </c>
      <c r="H40" s="25"/>
    </row>
    <row r="41" spans="1:8" ht="42" customHeight="1">
      <c r="A41" s="165" t="s">
        <v>213</v>
      </c>
      <c r="B41" s="166">
        <v>200</v>
      </c>
      <c r="C41" s="167" t="s">
        <v>212</v>
      </c>
      <c r="D41" s="160">
        <f>D42</f>
        <v>5000</v>
      </c>
      <c r="E41" s="161" t="str">
        <f>E42</f>
        <v>-</v>
      </c>
      <c r="F41" s="155">
        <f t="shared" si="5"/>
        <v>5000</v>
      </c>
      <c r="H41" s="25"/>
    </row>
    <row r="42" spans="1:8" ht="31.5" customHeight="1">
      <c r="A42" s="168" t="s">
        <v>145</v>
      </c>
      <c r="B42" s="166">
        <v>200</v>
      </c>
      <c r="C42" s="167" t="s">
        <v>215</v>
      </c>
      <c r="D42" s="160">
        <f>D43</f>
        <v>5000</v>
      </c>
      <c r="E42" s="161" t="s">
        <v>78</v>
      </c>
      <c r="F42" s="155">
        <f>D42</f>
        <v>5000</v>
      </c>
      <c r="H42" s="25"/>
    </row>
    <row r="43" spans="1:8" ht="97.5" customHeight="1">
      <c r="A43" s="169" t="s">
        <v>120</v>
      </c>
      <c r="B43" s="166">
        <v>200</v>
      </c>
      <c r="C43" s="167" t="s">
        <v>214</v>
      </c>
      <c r="D43" s="160">
        <f>D44</f>
        <v>5000</v>
      </c>
      <c r="E43" s="161" t="str">
        <f>E44</f>
        <v>-</v>
      </c>
      <c r="F43" s="155">
        <f t="shared" si="5"/>
        <v>5000</v>
      </c>
      <c r="H43" s="25"/>
    </row>
    <row r="44" spans="1:8" ht="21" customHeight="1">
      <c r="A44" s="186" t="s">
        <v>482</v>
      </c>
      <c r="B44" s="166">
        <v>200</v>
      </c>
      <c r="C44" s="167" t="s">
        <v>445</v>
      </c>
      <c r="D44" s="160">
        <f>D45</f>
        <v>5000</v>
      </c>
      <c r="E44" s="161" t="str">
        <f>E45</f>
        <v>-</v>
      </c>
      <c r="F44" s="155">
        <f t="shared" si="5"/>
        <v>5000</v>
      </c>
      <c r="H44" s="25"/>
    </row>
    <row r="45" spans="1:8" ht="16.5" customHeight="1">
      <c r="A45" s="165" t="s">
        <v>103</v>
      </c>
      <c r="B45" s="166">
        <v>200</v>
      </c>
      <c r="C45" s="167" t="s">
        <v>216</v>
      </c>
      <c r="D45" s="160">
        <v>5000</v>
      </c>
      <c r="E45" s="161" t="s">
        <v>78</v>
      </c>
      <c r="F45" s="155">
        <f t="shared" si="5"/>
        <v>5000</v>
      </c>
      <c r="H45" s="25"/>
    </row>
    <row r="46" spans="1:8" ht="18" customHeight="1">
      <c r="A46" s="165" t="s">
        <v>111</v>
      </c>
      <c r="B46" s="166">
        <v>200</v>
      </c>
      <c r="C46" s="167" t="s">
        <v>217</v>
      </c>
      <c r="D46" s="160">
        <f>D47+D55+D78</f>
        <v>470900</v>
      </c>
      <c r="E46" s="161">
        <f>E55+E47+E78</f>
        <v>450763.85</v>
      </c>
      <c r="F46" s="155">
        <f t="shared" ref="F46:F54" si="6">D46-E46</f>
        <v>20136.150000000023</v>
      </c>
      <c r="H46" s="25"/>
    </row>
    <row r="47" spans="1:8" ht="57" customHeight="1">
      <c r="A47" s="152" t="s">
        <v>194</v>
      </c>
      <c r="B47" s="166">
        <v>200</v>
      </c>
      <c r="C47" s="167" t="s">
        <v>218</v>
      </c>
      <c r="D47" s="160">
        <f t="shared" ref="D47:E48" si="7">D48</f>
        <v>45900</v>
      </c>
      <c r="E47" s="161">
        <f t="shared" si="7"/>
        <v>45857.85</v>
      </c>
      <c r="F47" s="155">
        <f t="shared" si="6"/>
        <v>42.150000000001455</v>
      </c>
      <c r="H47" s="25"/>
    </row>
    <row r="48" spans="1:8" ht="41.25" customHeight="1">
      <c r="A48" s="152" t="s">
        <v>128</v>
      </c>
      <c r="B48" s="166">
        <v>200</v>
      </c>
      <c r="C48" s="167" t="s">
        <v>219</v>
      </c>
      <c r="D48" s="160">
        <f t="shared" si="7"/>
        <v>45900</v>
      </c>
      <c r="E48" s="161">
        <f t="shared" si="7"/>
        <v>45857.85</v>
      </c>
      <c r="F48" s="155">
        <f t="shared" si="6"/>
        <v>42.150000000001455</v>
      </c>
      <c r="H48" s="25"/>
    </row>
    <row r="49" spans="1:8" ht="105.75" customHeight="1">
      <c r="A49" s="165" t="s">
        <v>121</v>
      </c>
      <c r="B49" s="166">
        <v>200</v>
      </c>
      <c r="C49" s="167" t="s">
        <v>345</v>
      </c>
      <c r="D49" s="160">
        <f>D50</f>
        <v>45900</v>
      </c>
      <c r="E49" s="160">
        <f>E50</f>
        <v>45857.85</v>
      </c>
      <c r="F49" s="155">
        <f t="shared" si="6"/>
        <v>42.150000000001455</v>
      </c>
      <c r="H49" s="25"/>
    </row>
    <row r="50" spans="1:8" ht="23.25" customHeight="1">
      <c r="A50" s="185" t="s">
        <v>482</v>
      </c>
      <c r="B50" s="166">
        <v>200</v>
      </c>
      <c r="C50" s="167" t="s">
        <v>446</v>
      </c>
      <c r="D50" s="160">
        <f>D51</f>
        <v>45900</v>
      </c>
      <c r="E50" s="160">
        <f>E51</f>
        <v>45857.85</v>
      </c>
      <c r="F50" s="155">
        <f t="shared" si="6"/>
        <v>42.150000000001455</v>
      </c>
      <c r="H50" s="25"/>
    </row>
    <row r="51" spans="1:8" ht="24.75" customHeight="1">
      <c r="A51" s="170" t="s">
        <v>306</v>
      </c>
      <c r="B51" s="166">
        <v>200</v>
      </c>
      <c r="C51" s="167" t="s">
        <v>346</v>
      </c>
      <c r="D51" s="160">
        <f>D52+D53+D54</f>
        <v>45900</v>
      </c>
      <c r="E51" s="160">
        <f>E52+E53+E54</f>
        <v>45857.85</v>
      </c>
      <c r="F51" s="155">
        <f t="shared" si="6"/>
        <v>42.150000000001455</v>
      </c>
      <c r="H51" s="25"/>
    </row>
    <row r="52" spans="1:8" ht="26.25" customHeight="1">
      <c r="A52" s="102" t="s">
        <v>146</v>
      </c>
      <c r="B52" s="166">
        <v>200</v>
      </c>
      <c r="C52" s="167" t="s">
        <v>347</v>
      </c>
      <c r="D52" s="160">
        <v>23100</v>
      </c>
      <c r="E52" s="161">
        <v>23091</v>
      </c>
      <c r="F52" s="155">
        <f t="shared" si="6"/>
        <v>9</v>
      </c>
      <c r="H52" s="25"/>
    </row>
    <row r="53" spans="1:8" ht="20.25" customHeight="1">
      <c r="A53" s="102" t="s">
        <v>175</v>
      </c>
      <c r="B53" s="166">
        <v>200</v>
      </c>
      <c r="C53" s="167" t="s">
        <v>348</v>
      </c>
      <c r="D53" s="160">
        <v>1000</v>
      </c>
      <c r="E53" s="161">
        <v>992</v>
      </c>
      <c r="F53" s="155">
        <f t="shared" si="6"/>
        <v>8</v>
      </c>
      <c r="H53" s="25"/>
    </row>
    <row r="54" spans="1:8" ht="20.25" customHeight="1">
      <c r="A54" s="102" t="s">
        <v>164</v>
      </c>
      <c r="B54" s="166">
        <v>200</v>
      </c>
      <c r="C54" s="167" t="s">
        <v>389</v>
      </c>
      <c r="D54" s="160">
        <v>21800</v>
      </c>
      <c r="E54" s="161">
        <v>21774.85</v>
      </c>
      <c r="F54" s="155">
        <f t="shared" si="6"/>
        <v>25.150000000001455</v>
      </c>
      <c r="H54" s="25"/>
    </row>
    <row r="55" spans="1:8" ht="42" customHeight="1">
      <c r="A55" s="152" t="s">
        <v>221</v>
      </c>
      <c r="B55" s="166">
        <v>200</v>
      </c>
      <c r="C55" s="167" t="s">
        <v>220</v>
      </c>
      <c r="D55" s="160">
        <f>D56+D69</f>
        <v>72500</v>
      </c>
      <c r="E55" s="161">
        <f>E69+E56</f>
        <v>55951</v>
      </c>
      <c r="F55" s="155">
        <f t="shared" ref="F55:F60" si="8">D55-E55</f>
        <v>16549</v>
      </c>
      <c r="H55" s="25"/>
    </row>
    <row r="56" spans="1:8" ht="54.75" customHeight="1">
      <c r="A56" s="165" t="s">
        <v>222</v>
      </c>
      <c r="B56" s="166">
        <v>200</v>
      </c>
      <c r="C56" s="167" t="s">
        <v>223</v>
      </c>
      <c r="D56" s="160">
        <f>D61+D57+D65</f>
        <v>33900</v>
      </c>
      <c r="E56" s="161">
        <f>E61+E65+E57</f>
        <v>33867</v>
      </c>
      <c r="F56" s="155">
        <f t="shared" si="8"/>
        <v>33</v>
      </c>
      <c r="H56" s="25"/>
    </row>
    <row r="57" spans="1:8" ht="135" customHeight="1">
      <c r="A57" s="102" t="s">
        <v>352</v>
      </c>
      <c r="B57" s="166">
        <v>200</v>
      </c>
      <c r="C57" s="167" t="s">
        <v>349</v>
      </c>
      <c r="D57" s="160">
        <f>D59</f>
        <v>10900</v>
      </c>
      <c r="E57" s="161">
        <f>E59</f>
        <v>10867</v>
      </c>
      <c r="F57" s="155">
        <f t="shared" si="8"/>
        <v>33</v>
      </c>
      <c r="H57" s="25"/>
    </row>
    <row r="58" spans="1:8" ht="42.75" customHeight="1">
      <c r="A58" s="102" t="s">
        <v>481</v>
      </c>
      <c r="B58" s="166">
        <v>200</v>
      </c>
      <c r="C58" s="167" t="s">
        <v>484</v>
      </c>
      <c r="D58" s="160">
        <f>D60</f>
        <v>10900</v>
      </c>
      <c r="E58" s="161">
        <f>E60</f>
        <v>10867</v>
      </c>
      <c r="F58" s="155">
        <f t="shared" ref="F58" si="9">D58-E58</f>
        <v>33</v>
      </c>
      <c r="H58" s="25"/>
    </row>
    <row r="59" spans="1:8" ht="38.25" customHeight="1">
      <c r="A59" s="165" t="s">
        <v>305</v>
      </c>
      <c r="B59" s="166">
        <v>200</v>
      </c>
      <c r="C59" s="167" t="s">
        <v>350</v>
      </c>
      <c r="D59" s="160">
        <f>D60</f>
        <v>10900</v>
      </c>
      <c r="E59" s="161">
        <f>E60</f>
        <v>10867</v>
      </c>
      <c r="F59" s="155">
        <f t="shared" si="8"/>
        <v>33</v>
      </c>
      <c r="H59" s="25"/>
    </row>
    <row r="60" spans="1:8" ht="38.25" customHeight="1">
      <c r="A60" s="102" t="s">
        <v>134</v>
      </c>
      <c r="B60" s="166">
        <v>200</v>
      </c>
      <c r="C60" s="167" t="s">
        <v>351</v>
      </c>
      <c r="D60" s="160">
        <v>10900</v>
      </c>
      <c r="E60" s="161">
        <v>10867</v>
      </c>
      <c r="F60" s="155">
        <f t="shared" si="8"/>
        <v>33</v>
      </c>
      <c r="H60" s="25"/>
    </row>
    <row r="61" spans="1:8" ht="135.75" customHeight="1">
      <c r="A61" s="102" t="s">
        <v>226</v>
      </c>
      <c r="B61" s="166">
        <v>200</v>
      </c>
      <c r="C61" s="167" t="s">
        <v>224</v>
      </c>
      <c r="D61" s="160">
        <f>D62</f>
        <v>10000</v>
      </c>
      <c r="E61" s="160">
        <f>E62</f>
        <v>10000</v>
      </c>
      <c r="F61" s="155" t="s">
        <v>78</v>
      </c>
      <c r="H61" s="25"/>
    </row>
    <row r="62" spans="1:8" ht="22.5" customHeight="1">
      <c r="A62" s="102" t="s">
        <v>483</v>
      </c>
      <c r="B62" s="166">
        <v>200</v>
      </c>
      <c r="C62" s="167" t="s">
        <v>447</v>
      </c>
      <c r="D62" s="160">
        <f>D63</f>
        <v>10000</v>
      </c>
      <c r="E62" s="160">
        <f>E63</f>
        <v>10000</v>
      </c>
      <c r="F62" s="155" t="s">
        <v>78</v>
      </c>
      <c r="H62" s="25"/>
    </row>
    <row r="63" spans="1:8" ht="27.75" customHeight="1">
      <c r="A63" s="102" t="s">
        <v>306</v>
      </c>
      <c r="B63" s="166">
        <v>200</v>
      </c>
      <c r="C63" s="167" t="s">
        <v>312</v>
      </c>
      <c r="D63" s="160">
        <v>10000</v>
      </c>
      <c r="E63" s="161">
        <f>E64</f>
        <v>10000</v>
      </c>
      <c r="F63" s="155" t="s">
        <v>78</v>
      </c>
      <c r="H63" s="25"/>
    </row>
    <row r="64" spans="1:8" ht="18.75" customHeight="1">
      <c r="A64" s="102" t="s">
        <v>164</v>
      </c>
      <c r="B64" s="166">
        <v>200</v>
      </c>
      <c r="C64" s="167" t="s">
        <v>225</v>
      </c>
      <c r="D64" s="160">
        <v>10000</v>
      </c>
      <c r="E64" s="161">
        <v>10000</v>
      </c>
      <c r="F64" s="155" t="s">
        <v>78</v>
      </c>
      <c r="H64" s="25"/>
    </row>
    <row r="65" spans="1:8" ht="155.25" customHeight="1">
      <c r="A65" s="102" t="s">
        <v>490</v>
      </c>
      <c r="B65" s="166">
        <v>200</v>
      </c>
      <c r="C65" s="167" t="s">
        <v>417</v>
      </c>
      <c r="D65" s="160">
        <f t="shared" ref="D65:E67" si="10">D66</f>
        <v>13000</v>
      </c>
      <c r="E65" s="160">
        <f t="shared" si="10"/>
        <v>13000</v>
      </c>
      <c r="F65" s="155" t="s">
        <v>78</v>
      </c>
      <c r="H65" s="25"/>
    </row>
    <row r="66" spans="1:8" ht="39.75" customHeight="1">
      <c r="A66" s="152" t="s">
        <v>481</v>
      </c>
      <c r="B66" s="166">
        <v>200</v>
      </c>
      <c r="C66" s="167" t="s">
        <v>448</v>
      </c>
      <c r="D66" s="160">
        <f t="shared" si="10"/>
        <v>13000</v>
      </c>
      <c r="E66" s="160">
        <f t="shared" si="10"/>
        <v>13000</v>
      </c>
      <c r="F66" s="155" t="s">
        <v>78</v>
      </c>
      <c r="H66" s="25"/>
    </row>
    <row r="67" spans="1:8" ht="39" customHeight="1">
      <c r="A67" s="162" t="s">
        <v>305</v>
      </c>
      <c r="B67" s="166">
        <v>200</v>
      </c>
      <c r="C67" s="167" t="s">
        <v>418</v>
      </c>
      <c r="D67" s="160">
        <f t="shared" si="10"/>
        <v>13000</v>
      </c>
      <c r="E67" s="161">
        <f t="shared" si="10"/>
        <v>13000</v>
      </c>
      <c r="F67" s="155" t="s">
        <v>78</v>
      </c>
      <c r="H67" s="25"/>
    </row>
    <row r="68" spans="1:8" ht="36.75" customHeight="1">
      <c r="A68" s="102" t="s">
        <v>134</v>
      </c>
      <c r="B68" s="166">
        <v>200</v>
      </c>
      <c r="C68" s="167" t="s">
        <v>419</v>
      </c>
      <c r="D68" s="160">
        <v>13000</v>
      </c>
      <c r="E68" s="161">
        <v>13000</v>
      </c>
      <c r="F68" s="155" t="s">
        <v>78</v>
      </c>
      <c r="H68" s="25"/>
    </row>
    <row r="69" spans="1:8" ht="57" customHeight="1">
      <c r="A69" s="152" t="s">
        <v>122</v>
      </c>
      <c r="B69" s="166">
        <v>200</v>
      </c>
      <c r="C69" s="167" t="s">
        <v>227</v>
      </c>
      <c r="D69" s="160">
        <f>D70+D74</f>
        <v>38600</v>
      </c>
      <c r="E69" s="161">
        <f>E70+E74</f>
        <v>22084</v>
      </c>
      <c r="F69" s="155">
        <f>D69-E69</f>
        <v>16516</v>
      </c>
      <c r="H69" s="25"/>
    </row>
    <row r="70" spans="1:8" ht="168.75" customHeight="1">
      <c r="A70" s="102" t="s">
        <v>489</v>
      </c>
      <c r="B70" s="166">
        <v>200</v>
      </c>
      <c r="C70" s="167" t="s">
        <v>228</v>
      </c>
      <c r="D70" s="160">
        <f t="shared" ref="D70:E72" si="11">D71</f>
        <v>36500</v>
      </c>
      <c r="E70" s="160">
        <f t="shared" si="11"/>
        <v>20040</v>
      </c>
      <c r="F70" s="155">
        <f t="shared" ref="F70:F77" si="12">D70-E70</f>
        <v>16460</v>
      </c>
      <c r="H70" s="25"/>
    </row>
    <row r="71" spans="1:8" ht="39" customHeight="1">
      <c r="A71" s="152" t="s">
        <v>481</v>
      </c>
      <c r="B71" s="166">
        <v>200</v>
      </c>
      <c r="C71" s="167" t="s">
        <v>449</v>
      </c>
      <c r="D71" s="160">
        <f t="shared" si="11"/>
        <v>36500</v>
      </c>
      <c r="E71" s="160">
        <f t="shared" si="11"/>
        <v>20040</v>
      </c>
      <c r="F71" s="155">
        <f t="shared" si="12"/>
        <v>16460</v>
      </c>
      <c r="H71" s="25"/>
    </row>
    <row r="72" spans="1:8" ht="38.25" customHeight="1">
      <c r="A72" s="165" t="s">
        <v>305</v>
      </c>
      <c r="B72" s="166">
        <v>200</v>
      </c>
      <c r="C72" s="167" t="s">
        <v>313</v>
      </c>
      <c r="D72" s="160">
        <f t="shared" si="11"/>
        <v>36500</v>
      </c>
      <c r="E72" s="161">
        <f t="shared" si="11"/>
        <v>20040</v>
      </c>
      <c r="F72" s="155">
        <f t="shared" si="12"/>
        <v>16460</v>
      </c>
      <c r="H72" s="25"/>
    </row>
    <row r="73" spans="1:8" ht="41.25" customHeight="1">
      <c r="A73" s="102" t="s">
        <v>134</v>
      </c>
      <c r="B73" s="166">
        <v>200</v>
      </c>
      <c r="C73" s="167" t="s">
        <v>229</v>
      </c>
      <c r="D73" s="160">
        <v>36500</v>
      </c>
      <c r="E73" s="161">
        <v>20040</v>
      </c>
      <c r="F73" s="155">
        <f t="shared" si="12"/>
        <v>16460</v>
      </c>
      <c r="H73" s="25"/>
    </row>
    <row r="74" spans="1:8" ht="100.5" customHeight="1">
      <c r="A74" s="102" t="s">
        <v>391</v>
      </c>
      <c r="B74" s="166">
        <v>200</v>
      </c>
      <c r="C74" s="167" t="s">
        <v>390</v>
      </c>
      <c r="D74" s="160">
        <f t="shared" ref="D74:E76" si="13">D75</f>
        <v>2100</v>
      </c>
      <c r="E74" s="160">
        <f t="shared" si="13"/>
        <v>2044</v>
      </c>
      <c r="F74" s="155">
        <f t="shared" si="12"/>
        <v>56</v>
      </c>
      <c r="H74" s="25"/>
    </row>
    <row r="75" spans="1:8" ht="37.5" customHeight="1">
      <c r="A75" s="152" t="s">
        <v>481</v>
      </c>
      <c r="B75" s="166">
        <v>200</v>
      </c>
      <c r="C75" s="167" t="s">
        <v>450</v>
      </c>
      <c r="D75" s="160">
        <f t="shared" si="13"/>
        <v>2100</v>
      </c>
      <c r="E75" s="160">
        <f t="shared" si="13"/>
        <v>2044</v>
      </c>
      <c r="F75" s="155">
        <f t="shared" si="12"/>
        <v>56</v>
      </c>
      <c r="H75" s="25"/>
    </row>
    <row r="76" spans="1:8" ht="42" customHeight="1">
      <c r="A76" s="165" t="s">
        <v>305</v>
      </c>
      <c r="B76" s="166">
        <v>200</v>
      </c>
      <c r="C76" s="167" t="s">
        <v>392</v>
      </c>
      <c r="D76" s="160">
        <f t="shared" si="13"/>
        <v>2100</v>
      </c>
      <c r="E76" s="160">
        <f t="shared" si="13"/>
        <v>2044</v>
      </c>
      <c r="F76" s="155">
        <f t="shared" si="12"/>
        <v>56</v>
      </c>
      <c r="H76" s="25"/>
    </row>
    <row r="77" spans="1:8" ht="41.25" customHeight="1">
      <c r="A77" s="102" t="s">
        <v>134</v>
      </c>
      <c r="B77" s="166">
        <v>200</v>
      </c>
      <c r="C77" s="167" t="s">
        <v>393</v>
      </c>
      <c r="D77" s="160">
        <v>2100</v>
      </c>
      <c r="E77" s="161">
        <v>2044</v>
      </c>
      <c r="F77" s="155">
        <f t="shared" si="12"/>
        <v>56</v>
      </c>
      <c r="H77" s="25"/>
    </row>
    <row r="78" spans="1:8" ht="41.25" customHeight="1">
      <c r="A78" s="165" t="s">
        <v>213</v>
      </c>
      <c r="B78" s="166">
        <v>200</v>
      </c>
      <c r="C78" s="167" t="s">
        <v>230</v>
      </c>
      <c r="D78" s="160">
        <f t="shared" ref="D78:E82" si="14">D79</f>
        <v>352500</v>
      </c>
      <c r="E78" s="161">
        <f t="shared" si="14"/>
        <v>348955</v>
      </c>
      <c r="F78" s="155">
        <f t="shared" ref="F78:F83" si="15">D78-E78</f>
        <v>3545</v>
      </c>
      <c r="H78" s="25"/>
    </row>
    <row r="79" spans="1:8" ht="16.5" customHeight="1">
      <c r="A79" s="102" t="s">
        <v>209</v>
      </c>
      <c r="B79" s="166">
        <v>200</v>
      </c>
      <c r="C79" s="167" t="s">
        <v>231</v>
      </c>
      <c r="D79" s="160">
        <f t="shared" si="14"/>
        <v>352500</v>
      </c>
      <c r="E79" s="161">
        <f t="shared" si="14"/>
        <v>348955</v>
      </c>
      <c r="F79" s="155">
        <f t="shared" si="15"/>
        <v>3545</v>
      </c>
      <c r="H79" s="25"/>
    </row>
    <row r="80" spans="1:8" ht="120" customHeight="1">
      <c r="A80" s="102" t="s">
        <v>172</v>
      </c>
      <c r="B80" s="166">
        <v>200</v>
      </c>
      <c r="C80" s="167" t="s">
        <v>232</v>
      </c>
      <c r="D80" s="160">
        <f>D81</f>
        <v>352500</v>
      </c>
      <c r="E80" s="160">
        <f>E81</f>
        <v>348955</v>
      </c>
      <c r="F80" s="155">
        <f t="shared" si="15"/>
        <v>3545</v>
      </c>
      <c r="H80" s="25"/>
    </row>
    <row r="81" spans="1:8" ht="39" customHeight="1">
      <c r="A81" s="152" t="s">
        <v>481</v>
      </c>
      <c r="B81" s="166">
        <v>200</v>
      </c>
      <c r="C81" s="167" t="s">
        <v>451</v>
      </c>
      <c r="D81" s="160">
        <f>D82</f>
        <v>352500</v>
      </c>
      <c r="E81" s="160">
        <f>E82</f>
        <v>348955</v>
      </c>
      <c r="F81" s="155">
        <f t="shared" si="15"/>
        <v>3545</v>
      </c>
      <c r="H81" s="25"/>
    </row>
    <row r="82" spans="1:8" ht="44.25" customHeight="1">
      <c r="A82" s="165" t="s">
        <v>305</v>
      </c>
      <c r="B82" s="166">
        <v>200</v>
      </c>
      <c r="C82" s="167" t="s">
        <v>314</v>
      </c>
      <c r="D82" s="160">
        <f t="shared" si="14"/>
        <v>352500</v>
      </c>
      <c r="E82" s="161">
        <f t="shared" si="14"/>
        <v>348955</v>
      </c>
      <c r="F82" s="155">
        <f t="shared" si="15"/>
        <v>3545</v>
      </c>
      <c r="H82" s="25"/>
    </row>
    <row r="83" spans="1:8" ht="39" customHeight="1">
      <c r="A83" s="102" t="s">
        <v>134</v>
      </c>
      <c r="B83" s="166">
        <v>200</v>
      </c>
      <c r="C83" s="167" t="s">
        <v>233</v>
      </c>
      <c r="D83" s="160">
        <v>352500</v>
      </c>
      <c r="E83" s="161">
        <v>348955</v>
      </c>
      <c r="F83" s="155">
        <f t="shared" si="15"/>
        <v>3545</v>
      </c>
      <c r="H83" s="25"/>
    </row>
    <row r="84" spans="1:8" ht="15" customHeight="1">
      <c r="A84" s="162" t="s">
        <v>61</v>
      </c>
      <c r="B84" s="157">
        <v>200</v>
      </c>
      <c r="C84" s="171" t="s">
        <v>234</v>
      </c>
      <c r="D84" s="160">
        <f t="shared" ref="D84:E87" si="16">D85</f>
        <v>173300</v>
      </c>
      <c r="E84" s="161">
        <f t="shared" si="16"/>
        <v>173300</v>
      </c>
      <c r="F84" s="155" t="s">
        <v>78</v>
      </c>
      <c r="H84" s="26"/>
    </row>
    <row r="85" spans="1:8" ht="29.25" customHeight="1">
      <c r="A85" s="152" t="s">
        <v>62</v>
      </c>
      <c r="B85" s="153">
        <v>200</v>
      </c>
      <c r="C85" s="163" t="s">
        <v>235</v>
      </c>
      <c r="D85" s="160">
        <f>D86</f>
        <v>173300</v>
      </c>
      <c r="E85" s="161">
        <f>E86</f>
        <v>173300</v>
      </c>
      <c r="F85" s="155" t="s">
        <v>78</v>
      </c>
      <c r="H85" s="25"/>
    </row>
    <row r="86" spans="1:8" ht="41.25" customHeight="1">
      <c r="A86" s="165" t="s">
        <v>213</v>
      </c>
      <c r="B86" s="153">
        <v>200</v>
      </c>
      <c r="C86" s="151" t="s">
        <v>236</v>
      </c>
      <c r="D86" s="160">
        <f>D87</f>
        <v>173300</v>
      </c>
      <c r="E86" s="161">
        <f>E87</f>
        <v>173300</v>
      </c>
      <c r="F86" s="155" t="s">
        <v>78</v>
      </c>
      <c r="H86" s="25"/>
    </row>
    <row r="87" spans="1:8" ht="18.75" customHeight="1">
      <c r="A87" s="165" t="s">
        <v>209</v>
      </c>
      <c r="B87" s="153">
        <v>200</v>
      </c>
      <c r="C87" s="151" t="s">
        <v>237</v>
      </c>
      <c r="D87" s="161">
        <f t="shared" si="16"/>
        <v>173300</v>
      </c>
      <c r="E87" s="161">
        <f t="shared" si="16"/>
        <v>173300</v>
      </c>
      <c r="F87" s="155" t="s">
        <v>78</v>
      </c>
      <c r="H87" s="25"/>
    </row>
    <row r="88" spans="1:8" ht="93" customHeight="1">
      <c r="A88" s="172" t="s">
        <v>308</v>
      </c>
      <c r="B88" s="153">
        <v>200</v>
      </c>
      <c r="C88" s="151" t="s">
        <v>238</v>
      </c>
      <c r="D88" s="161">
        <f>D89+D93</f>
        <v>173300</v>
      </c>
      <c r="E88" s="161">
        <f>E89+E93</f>
        <v>173300</v>
      </c>
      <c r="F88" s="155" t="s">
        <v>78</v>
      </c>
      <c r="H88" s="25"/>
    </row>
    <row r="89" spans="1:8" ht="78" customHeight="1">
      <c r="A89" s="172" t="s">
        <v>479</v>
      </c>
      <c r="B89" s="153">
        <v>200</v>
      </c>
      <c r="C89" s="151" t="s">
        <v>452</v>
      </c>
      <c r="D89" s="161">
        <f>D90</f>
        <v>169622.7</v>
      </c>
      <c r="E89" s="161">
        <f>E90</f>
        <v>169622.7</v>
      </c>
      <c r="F89" s="155"/>
      <c r="H89" s="25"/>
    </row>
    <row r="90" spans="1:8" ht="40.5" customHeight="1">
      <c r="A90" s="152" t="s">
        <v>304</v>
      </c>
      <c r="B90" s="153">
        <v>200</v>
      </c>
      <c r="C90" s="151" t="s">
        <v>315</v>
      </c>
      <c r="D90" s="161">
        <f>D91+D92</f>
        <v>169622.7</v>
      </c>
      <c r="E90" s="161">
        <f>E91+E92</f>
        <v>169622.7</v>
      </c>
      <c r="F90" s="155" t="s">
        <v>78</v>
      </c>
      <c r="H90" s="25"/>
    </row>
    <row r="91" spans="1:8" ht="25.5" customHeight="1">
      <c r="A91" s="152" t="s">
        <v>181</v>
      </c>
      <c r="B91" s="153">
        <v>200</v>
      </c>
      <c r="C91" s="151" t="s">
        <v>239</v>
      </c>
      <c r="D91" s="161">
        <v>131206.37</v>
      </c>
      <c r="E91" s="161">
        <v>131206.37</v>
      </c>
      <c r="F91" s="155" t="s">
        <v>78</v>
      </c>
      <c r="H91" s="25"/>
    </row>
    <row r="92" spans="1:8" ht="66.75" customHeight="1">
      <c r="A92" s="162" t="s">
        <v>191</v>
      </c>
      <c r="B92" s="157">
        <v>200</v>
      </c>
      <c r="C92" s="151" t="s">
        <v>240</v>
      </c>
      <c r="D92" s="161">
        <v>38416.33</v>
      </c>
      <c r="E92" s="161">
        <v>38416.33</v>
      </c>
      <c r="F92" s="155" t="s">
        <v>78</v>
      </c>
      <c r="H92" s="25"/>
    </row>
    <row r="93" spans="1:8" ht="40.5" customHeight="1">
      <c r="A93" s="187" t="s">
        <v>481</v>
      </c>
      <c r="B93" s="157">
        <v>200</v>
      </c>
      <c r="C93" s="151" t="s">
        <v>453</v>
      </c>
      <c r="D93" s="161">
        <f>D94</f>
        <v>3677.3</v>
      </c>
      <c r="E93" s="161">
        <f>E94</f>
        <v>3677.3</v>
      </c>
      <c r="F93" s="155" t="s">
        <v>78</v>
      </c>
      <c r="H93" s="25"/>
    </row>
    <row r="94" spans="1:8" ht="42.75" customHeight="1">
      <c r="A94" s="165" t="s">
        <v>305</v>
      </c>
      <c r="B94" s="157">
        <v>200</v>
      </c>
      <c r="C94" s="151" t="s">
        <v>316</v>
      </c>
      <c r="D94" s="161">
        <f>D95</f>
        <v>3677.3</v>
      </c>
      <c r="E94" s="161">
        <f>E95</f>
        <v>3677.3</v>
      </c>
      <c r="F94" s="155" t="s">
        <v>78</v>
      </c>
      <c r="H94" s="25"/>
    </row>
    <row r="95" spans="1:8" ht="38.25">
      <c r="A95" s="102" t="s">
        <v>134</v>
      </c>
      <c r="B95" s="153">
        <v>200</v>
      </c>
      <c r="C95" s="151" t="s">
        <v>241</v>
      </c>
      <c r="D95" s="160">
        <v>3677.3</v>
      </c>
      <c r="E95" s="173">
        <v>3677.3</v>
      </c>
      <c r="F95" s="155" t="s">
        <v>78</v>
      </c>
      <c r="H95" s="25"/>
    </row>
    <row r="96" spans="1:8" ht="27.75" customHeight="1">
      <c r="A96" s="162" t="s">
        <v>63</v>
      </c>
      <c r="B96" s="157">
        <v>200</v>
      </c>
      <c r="C96" s="171" t="s">
        <v>242</v>
      </c>
      <c r="D96" s="160">
        <f>D97</f>
        <v>10200</v>
      </c>
      <c r="E96" s="161">
        <f>E97</f>
        <v>10000</v>
      </c>
      <c r="F96" s="155">
        <f>D96-E96</f>
        <v>200</v>
      </c>
      <c r="H96" s="26"/>
    </row>
    <row r="97" spans="1:8" ht="51.75" customHeight="1">
      <c r="A97" s="152" t="s">
        <v>64</v>
      </c>
      <c r="B97" s="153">
        <v>200</v>
      </c>
      <c r="C97" s="163" t="s">
        <v>243</v>
      </c>
      <c r="D97" s="160">
        <f>D98</f>
        <v>10200</v>
      </c>
      <c r="E97" s="161">
        <f>E98</f>
        <v>10000</v>
      </c>
      <c r="F97" s="155">
        <f t="shared" ref="F97:F98" si="17">D97-E97</f>
        <v>200</v>
      </c>
      <c r="H97" s="25"/>
    </row>
    <row r="98" spans="1:8" ht="78.75" customHeight="1">
      <c r="A98" s="152" t="s">
        <v>245</v>
      </c>
      <c r="B98" s="153">
        <v>200</v>
      </c>
      <c r="C98" s="163" t="s">
        <v>244</v>
      </c>
      <c r="D98" s="160">
        <f>D99+D104+D109</f>
        <v>10200</v>
      </c>
      <c r="E98" s="161">
        <f>E99</f>
        <v>10000</v>
      </c>
      <c r="F98" s="155">
        <f t="shared" si="17"/>
        <v>200</v>
      </c>
      <c r="H98" s="25"/>
    </row>
    <row r="99" spans="1:8" ht="30" customHeight="1">
      <c r="A99" s="102" t="s">
        <v>129</v>
      </c>
      <c r="B99" s="153">
        <v>200</v>
      </c>
      <c r="C99" s="151" t="s">
        <v>246</v>
      </c>
      <c r="D99" s="160">
        <f>D100</f>
        <v>10000</v>
      </c>
      <c r="E99" s="161">
        <f>E100</f>
        <v>10000</v>
      </c>
      <c r="F99" s="155" t="s">
        <v>78</v>
      </c>
      <c r="H99" s="25"/>
    </row>
    <row r="100" spans="1:8" ht="146.25" customHeight="1">
      <c r="A100" s="176" t="s">
        <v>123</v>
      </c>
      <c r="B100" s="153">
        <v>200</v>
      </c>
      <c r="C100" s="151" t="s">
        <v>247</v>
      </c>
      <c r="D100" s="160">
        <f>D101</f>
        <v>10000</v>
      </c>
      <c r="E100" s="160">
        <f>E101</f>
        <v>10000</v>
      </c>
      <c r="F100" s="155" t="s">
        <v>78</v>
      </c>
      <c r="H100" s="25"/>
    </row>
    <row r="101" spans="1:8" ht="40.5" customHeight="1">
      <c r="A101" s="199" t="s">
        <v>481</v>
      </c>
      <c r="B101" s="153">
        <v>200</v>
      </c>
      <c r="C101" s="151" t="s">
        <v>454</v>
      </c>
      <c r="D101" s="160">
        <f>D102</f>
        <v>10000</v>
      </c>
      <c r="E101" s="160">
        <f>E102</f>
        <v>10000</v>
      </c>
      <c r="F101" s="155" t="s">
        <v>78</v>
      </c>
      <c r="H101" s="25"/>
    </row>
    <row r="102" spans="1:8" ht="40.5" customHeight="1">
      <c r="A102" s="200" t="s">
        <v>305</v>
      </c>
      <c r="B102" s="153">
        <v>200</v>
      </c>
      <c r="C102" s="151" t="s">
        <v>317</v>
      </c>
      <c r="D102" s="160">
        <f>D103</f>
        <v>10000</v>
      </c>
      <c r="E102" s="161">
        <f>E103</f>
        <v>10000</v>
      </c>
      <c r="F102" s="155" t="s">
        <v>78</v>
      </c>
      <c r="H102" s="25"/>
    </row>
    <row r="103" spans="1:8" ht="38.25" customHeight="1">
      <c r="A103" s="176" t="s">
        <v>134</v>
      </c>
      <c r="B103" s="153">
        <v>200</v>
      </c>
      <c r="C103" s="151" t="s">
        <v>248</v>
      </c>
      <c r="D103" s="160">
        <v>10000</v>
      </c>
      <c r="E103" s="161">
        <v>10000</v>
      </c>
      <c r="F103" s="155" t="s">
        <v>78</v>
      </c>
      <c r="H103" s="25"/>
    </row>
    <row r="104" spans="1:8" ht="31.5" customHeight="1">
      <c r="A104" s="200" t="s">
        <v>139</v>
      </c>
      <c r="B104" s="153">
        <v>200</v>
      </c>
      <c r="C104" s="151" t="s">
        <v>249</v>
      </c>
      <c r="D104" s="160">
        <f t="shared" ref="D104:E104" si="18">D105</f>
        <v>100</v>
      </c>
      <c r="E104" s="161" t="str">
        <f t="shared" si="18"/>
        <v>-</v>
      </c>
      <c r="F104" s="155">
        <f t="shared" ref="F104:F113" si="19">D104</f>
        <v>100</v>
      </c>
      <c r="H104" s="25"/>
    </row>
    <row r="105" spans="1:8" ht="132.75" customHeight="1">
      <c r="A105" s="200" t="s">
        <v>140</v>
      </c>
      <c r="B105" s="153">
        <v>200</v>
      </c>
      <c r="C105" s="151" t="s">
        <v>250</v>
      </c>
      <c r="D105" s="160">
        <f t="shared" ref="D105:E107" si="20">D106</f>
        <v>100</v>
      </c>
      <c r="E105" s="161" t="str">
        <f t="shared" si="20"/>
        <v>-</v>
      </c>
      <c r="F105" s="155">
        <f t="shared" si="19"/>
        <v>100</v>
      </c>
      <c r="H105" s="25"/>
    </row>
    <row r="106" spans="1:8" ht="39" customHeight="1">
      <c r="A106" s="199" t="s">
        <v>481</v>
      </c>
      <c r="B106" s="153">
        <v>200</v>
      </c>
      <c r="C106" s="151" t="s">
        <v>455</v>
      </c>
      <c r="D106" s="160">
        <f t="shared" si="20"/>
        <v>100</v>
      </c>
      <c r="E106" s="161" t="str">
        <f t="shared" si="20"/>
        <v>-</v>
      </c>
      <c r="F106" s="155">
        <f t="shared" si="19"/>
        <v>100</v>
      </c>
      <c r="H106" s="25"/>
    </row>
    <row r="107" spans="1:8" ht="42" customHeight="1">
      <c r="A107" s="200" t="s">
        <v>305</v>
      </c>
      <c r="B107" s="153">
        <v>200</v>
      </c>
      <c r="C107" s="151" t="s">
        <v>318</v>
      </c>
      <c r="D107" s="160">
        <f t="shared" si="20"/>
        <v>100</v>
      </c>
      <c r="E107" s="161" t="str">
        <f t="shared" si="20"/>
        <v>-</v>
      </c>
      <c r="F107" s="155">
        <f t="shared" si="19"/>
        <v>100</v>
      </c>
      <c r="H107" s="25"/>
    </row>
    <row r="108" spans="1:8" ht="38.25">
      <c r="A108" s="176" t="s">
        <v>134</v>
      </c>
      <c r="B108" s="153">
        <v>200</v>
      </c>
      <c r="C108" s="151" t="s">
        <v>251</v>
      </c>
      <c r="D108" s="160">
        <v>100</v>
      </c>
      <c r="E108" s="161" t="s">
        <v>78</v>
      </c>
      <c r="F108" s="155">
        <f t="shared" si="19"/>
        <v>100</v>
      </c>
      <c r="H108" s="25"/>
    </row>
    <row r="109" spans="1:8" ht="63.75">
      <c r="A109" s="176" t="s">
        <v>357</v>
      </c>
      <c r="B109" s="153">
        <v>200</v>
      </c>
      <c r="C109" s="151" t="s">
        <v>353</v>
      </c>
      <c r="D109" s="174">
        <f>D110</f>
        <v>100</v>
      </c>
      <c r="E109" s="175" t="s">
        <v>78</v>
      </c>
      <c r="F109" s="155">
        <f t="shared" si="19"/>
        <v>100</v>
      </c>
      <c r="H109" s="25"/>
    </row>
    <row r="110" spans="1:8" ht="168.75" customHeight="1">
      <c r="A110" s="176" t="s">
        <v>358</v>
      </c>
      <c r="B110" s="153">
        <v>200</v>
      </c>
      <c r="C110" s="151" t="s">
        <v>354</v>
      </c>
      <c r="D110" s="174">
        <f>D111</f>
        <v>100</v>
      </c>
      <c r="E110" s="175" t="str">
        <f>E111</f>
        <v>-</v>
      </c>
      <c r="F110" s="155">
        <f t="shared" si="19"/>
        <v>100</v>
      </c>
      <c r="H110" s="25"/>
    </row>
    <row r="111" spans="1:8" ht="42" customHeight="1">
      <c r="A111" s="199" t="s">
        <v>481</v>
      </c>
      <c r="B111" s="153">
        <v>200</v>
      </c>
      <c r="C111" s="151" t="s">
        <v>456</v>
      </c>
      <c r="D111" s="174">
        <f>D112</f>
        <v>100</v>
      </c>
      <c r="E111" s="175" t="str">
        <f>E112</f>
        <v>-</v>
      </c>
      <c r="F111" s="155">
        <f t="shared" si="19"/>
        <v>100</v>
      </c>
      <c r="H111" s="25"/>
    </row>
    <row r="112" spans="1:8" ht="38.25">
      <c r="A112" s="203" t="s">
        <v>305</v>
      </c>
      <c r="B112" s="153">
        <v>200</v>
      </c>
      <c r="C112" s="151" t="s">
        <v>355</v>
      </c>
      <c r="D112" s="206">
        <f>D113</f>
        <v>100</v>
      </c>
      <c r="E112" s="207" t="s">
        <v>78</v>
      </c>
      <c r="F112" s="208">
        <f t="shared" si="19"/>
        <v>100</v>
      </c>
      <c r="H112" s="25"/>
    </row>
    <row r="113" spans="1:8" ht="38.25">
      <c r="A113" s="202" t="s">
        <v>134</v>
      </c>
      <c r="B113" s="153">
        <v>200</v>
      </c>
      <c r="C113" s="151" t="s">
        <v>356</v>
      </c>
      <c r="D113" s="204">
        <v>100</v>
      </c>
      <c r="E113" s="205" t="s">
        <v>78</v>
      </c>
      <c r="F113" s="149">
        <f t="shared" si="19"/>
        <v>100</v>
      </c>
      <c r="H113" s="25"/>
    </row>
    <row r="114" spans="1:8" ht="18" customHeight="1">
      <c r="A114" s="176" t="s">
        <v>173</v>
      </c>
      <c r="B114" s="153">
        <v>200</v>
      </c>
      <c r="C114" s="151" t="s">
        <v>252</v>
      </c>
      <c r="D114" s="174">
        <f>D115</f>
        <v>2353790.2000000002</v>
      </c>
      <c r="E114" s="175">
        <f>E115</f>
        <v>2200223.25</v>
      </c>
      <c r="F114" s="155">
        <f>D114-E114</f>
        <v>153566.95000000019</v>
      </c>
      <c r="H114" s="25"/>
    </row>
    <row r="115" spans="1:8" ht="16.5" customHeight="1">
      <c r="A115" s="176" t="s">
        <v>106</v>
      </c>
      <c r="B115" s="153">
        <v>200</v>
      </c>
      <c r="C115" s="151" t="s">
        <v>253</v>
      </c>
      <c r="D115" s="160">
        <f>D116</f>
        <v>2353790.2000000002</v>
      </c>
      <c r="E115" s="161">
        <f>E116</f>
        <v>2200223.25</v>
      </c>
      <c r="F115" s="155">
        <f t="shared" ref="F115:F120" si="21">D115-E115</f>
        <v>153566.95000000019</v>
      </c>
      <c r="H115" s="25"/>
    </row>
    <row r="116" spans="1:8" ht="40.5" customHeight="1">
      <c r="A116" s="201" t="s">
        <v>255</v>
      </c>
      <c r="B116" s="153">
        <v>200</v>
      </c>
      <c r="C116" s="151" t="s">
        <v>254</v>
      </c>
      <c r="D116" s="160">
        <f>D117+D137</f>
        <v>2353790.2000000002</v>
      </c>
      <c r="E116" s="161">
        <f>E117+E137</f>
        <v>2200223.25</v>
      </c>
      <c r="F116" s="155">
        <f t="shared" si="21"/>
        <v>153566.95000000019</v>
      </c>
      <c r="H116" s="25"/>
    </row>
    <row r="117" spans="1:8" ht="45" customHeight="1">
      <c r="A117" s="201" t="s">
        <v>130</v>
      </c>
      <c r="B117" s="153">
        <v>200</v>
      </c>
      <c r="C117" s="151" t="s">
        <v>256</v>
      </c>
      <c r="D117" s="160">
        <f>D118+D122+D133+D126+D130</f>
        <v>2226890.2000000002</v>
      </c>
      <c r="E117" s="161">
        <f>E122+E118+E130+E133+E126</f>
        <v>2079336.35</v>
      </c>
      <c r="F117" s="155">
        <f t="shared" si="21"/>
        <v>147553.85000000009</v>
      </c>
      <c r="H117" s="25"/>
    </row>
    <row r="118" spans="1:8" ht="136.5" customHeight="1">
      <c r="A118" s="201" t="s">
        <v>127</v>
      </c>
      <c r="B118" s="153">
        <v>200</v>
      </c>
      <c r="C118" s="151" t="s">
        <v>257</v>
      </c>
      <c r="D118" s="160">
        <f t="shared" ref="D118:E120" si="22">D119</f>
        <v>555833.5</v>
      </c>
      <c r="E118" s="160">
        <f t="shared" si="22"/>
        <v>413422.57</v>
      </c>
      <c r="F118" s="155">
        <f t="shared" si="21"/>
        <v>142410.93</v>
      </c>
      <c r="H118" s="25"/>
    </row>
    <row r="119" spans="1:8" ht="39.75" customHeight="1">
      <c r="A119" s="152" t="s">
        <v>481</v>
      </c>
      <c r="B119" s="153">
        <v>200</v>
      </c>
      <c r="C119" s="151" t="s">
        <v>457</v>
      </c>
      <c r="D119" s="160">
        <f t="shared" si="22"/>
        <v>555833.5</v>
      </c>
      <c r="E119" s="160">
        <f t="shared" si="22"/>
        <v>413422.57</v>
      </c>
      <c r="F119" s="155">
        <f t="shared" si="21"/>
        <v>142410.93</v>
      </c>
      <c r="H119" s="25"/>
    </row>
    <row r="120" spans="1:8" ht="43.5" customHeight="1">
      <c r="A120" s="165" t="s">
        <v>305</v>
      </c>
      <c r="B120" s="153">
        <v>201</v>
      </c>
      <c r="C120" s="151" t="s">
        <v>319</v>
      </c>
      <c r="D120" s="160">
        <f t="shared" si="22"/>
        <v>555833.5</v>
      </c>
      <c r="E120" s="161">
        <f t="shared" si="22"/>
        <v>413422.57</v>
      </c>
      <c r="F120" s="155">
        <f t="shared" si="21"/>
        <v>142410.93</v>
      </c>
      <c r="H120" s="25"/>
    </row>
    <row r="121" spans="1:8" ht="41.25" customHeight="1">
      <c r="A121" s="102" t="s">
        <v>134</v>
      </c>
      <c r="B121" s="153">
        <v>200</v>
      </c>
      <c r="C121" s="151" t="s">
        <v>258</v>
      </c>
      <c r="D121" s="160">
        <v>555833.5</v>
      </c>
      <c r="E121" s="161">
        <v>413422.57</v>
      </c>
      <c r="F121" s="155">
        <f>D121-E121</f>
        <v>142410.93</v>
      </c>
      <c r="H121" s="25"/>
    </row>
    <row r="122" spans="1:8" ht="104.25" customHeight="1">
      <c r="A122" s="165" t="s">
        <v>141</v>
      </c>
      <c r="B122" s="153">
        <v>200</v>
      </c>
      <c r="C122" s="151" t="s">
        <v>259</v>
      </c>
      <c r="D122" s="160">
        <f t="shared" ref="D122:E124" si="23">D123</f>
        <v>648023.19999999995</v>
      </c>
      <c r="E122" s="160">
        <f t="shared" si="23"/>
        <v>643023.28</v>
      </c>
      <c r="F122" s="155">
        <f>D122-E122</f>
        <v>4999.9199999999255</v>
      </c>
      <c r="H122" s="25"/>
    </row>
    <row r="123" spans="1:8" ht="45" customHeight="1">
      <c r="A123" s="188" t="s">
        <v>481</v>
      </c>
      <c r="B123" s="153">
        <v>200</v>
      </c>
      <c r="C123" s="151" t="s">
        <v>458</v>
      </c>
      <c r="D123" s="160">
        <f t="shared" si="23"/>
        <v>648023.19999999995</v>
      </c>
      <c r="E123" s="160">
        <f t="shared" si="23"/>
        <v>643023.28</v>
      </c>
      <c r="F123" s="155">
        <f>D123-E123</f>
        <v>4999.9199999999255</v>
      </c>
      <c r="H123" s="25"/>
    </row>
    <row r="124" spans="1:8" ht="41.25" customHeight="1">
      <c r="A124" s="165" t="s">
        <v>305</v>
      </c>
      <c r="B124" s="153">
        <v>200</v>
      </c>
      <c r="C124" s="151" t="s">
        <v>320</v>
      </c>
      <c r="D124" s="160">
        <f t="shared" si="23"/>
        <v>648023.19999999995</v>
      </c>
      <c r="E124" s="161">
        <f t="shared" si="23"/>
        <v>643023.28</v>
      </c>
      <c r="F124" s="155">
        <f>D124-E124</f>
        <v>4999.9199999999255</v>
      </c>
      <c r="H124" s="25"/>
    </row>
    <row r="125" spans="1:8" ht="40.5" customHeight="1">
      <c r="A125" s="102" t="s">
        <v>134</v>
      </c>
      <c r="B125" s="153">
        <v>200</v>
      </c>
      <c r="C125" s="151" t="s">
        <v>260</v>
      </c>
      <c r="D125" s="160">
        <v>648023.19999999995</v>
      </c>
      <c r="E125" s="161">
        <v>643023.28</v>
      </c>
      <c r="F125" s="155">
        <f>D125-E125</f>
        <v>4999.9199999999255</v>
      </c>
      <c r="H125" s="25"/>
    </row>
    <row r="126" spans="1:8" ht="133.5" customHeight="1">
      <c r="A126" s="102" t="s">
        <v>388</v>
      </c>
      <c r="B126" s="153">
        <v>200</v>
      </c>
      <c r="C126" s="151" t="s">
        <v>385</v>
      </c>
      <c r="D126" s="160">
        <f t="shared" ref="D126:E128" si="24">D127</f>
        <v>460400</v>
      </c>
      <c r="E126" s="160">
        <f t="shared" si="24"/>
        <v>460357</v>
      </c>
      <c r="F126" s="155">
        <f t="shared" ref="F126:F129" si="25">D126-E126</f>
        <v>43</v>
      </c>
      <c r="H126" s="25"/>
    </row>
    <row r="127" spans="1:8" ht="43.5" customHeight="1">
      <c r="A127" s="188" t="s">
        <v>481</v>
      </c>
      <c r="B127" s="153">
        <v>200</v>
      </c>
      <c r="C127" s="151" t="s">
        <v>459</v>
      </c>
      <c r="D127" s="160">
        <f t="shared" si="24"/>
        <v>460400</v>
      </c>
      <c r="E127" s="160">
        <f t="shared" si="24"/>
        <v>460357</v>
      </c>
      <c r="F127" s="155">
        <f t="shared" si="25"/>
        <v>43</v>
      </c>
      <c r="H127" s="25"/>
    </row>
    <row r="128" spans="1:8" ht="42" customHeight="1">
      <c r="A128" s="165" t="s">
        <v>305</v>
      </c>
      <c r="B128" s="153">
        <v>200</v>
      </c>
      <c r="C128" s="151" t="s">
        <v>386</v>
      </c>
      <c r="D128" s="160">
        <f t="shared" si="24"/>
        <v>460400</v>
      </c>
      <c r="E128" s="161">
        <f t="shared" si="24"/>
        <v>460357</v>
      </c>
      <c r="F128" s="155">
        <f t="shared" si="25"/>
        <v>43</v>
      </c>
      <c r="H128" s="25"/>
    </row>
    <row r="129" spans="1:8" ht="45.75" customHeight="1">
      <c r="A129" s="102" t="s">
        <v>134</v>
      </c>
      <c r="B129" s="153">
        <v>200</v>
      </c>
      <c r="C129" s="151" t="s">
        <v>387</v>
      </c>
      <c r="D129" s="160">
        <v>460400</v>
      </c>
      <c r="E129" s="161">
        <v>460357</v>
      </c>
      <c r="F129" s="155">
        <f t="shared" si="25"/>
        <v>43</v>
      </c>
      <c r="H129" s="25"/>
    </row>
    <row r="130" spans="1:8" ht="157.5" customHeight="1">
      <c r="A130" s="102" t="s">
        <v>396</v>
      </c>
      <c r="B130" s="153">
        <v>200</v>
      </c>
      <c r="C130" s="151" t="s">
        <v>394</v>
      </c>
      <c r="D130" s="160">
        <f>D131</f>
        <v>325033.5</v>
      </c>
      <c r="E130" s="160">
        <f>E131</f>
        <v>325033.5</v>
      </c>
      <c r="F130" s="155" t="s">
        <v>78</v>
      </c>
      <c r="H130" s="25"/>
    </row>
    <row r="131" spans="1:8" ht="23.25" customHeight="1">
      <c r="A131" s="102" t="s">
        <v>485</v>
      </c>
      <c r="B131" s="153">
        <v>200</v>
      </c>
      <c r="C131" s="151" t="s">
        <v>460</v>
      </c>
      <c r="D131" s="160">
        <f>D132</f>
        <v>325033.5</v>
      </c>
      <c r="E131" s="160">
        <f>E132</f>
        <v>325033.5</v>
      </c>
      <c r="F131" s="155" t="s">
        <v>78</v>
      </c>
      <c r="H131" s="25"/>
    </row>
    <row r="132" spans="1:8" ht="21.75" customHeight="1">
      <c r="A132" s="102" t="s">
        <v>397</v>
      </c>
      <c r="B132" s="153">
        <v>200</v>
      </c>
      <c r="C132" s="151" t="s">
        <v>395</v>
      </c>
      <c r="D132" s="160">
        <v>325033.5</v>
      </c>
      <c r="E132" s="161">
        <v>325033.5</v>
      </c>
      <c r="F132" s="155" t="s">
        <v>78</v>
      </c>
      <c r="H132" s="25"/>
    </row>
    <row r="133" spans="1:8" ht="117" customHeight="1">
      <c r="A133" s="152" t="s">
        <v>359</v>
      </c>
      <c r="B133" s="153">
        <v>200</v>
      </c>
      <c r="C133" s="151" t="s">
        <v>302</v>
      </c>
      <c r="D133" s="160">
        <f t="shared" ref="D133:E135" si="26">D134</f>
        <v>237600</v>
      </c>
      <c r="E133" s="160">
        <f t="shared" si="26"/>
        <v>237500</v>
      </c>
      <c r="F133" s="155">
        <f>D133-E133</f>
        <v>100</v>
      </c>
      <c r="H133" s="25"/>
    </row>
    <row r="134" spans="1:8" ht="42.75" customHeight="1">
      <c r="A134" s="188" t="s">
        <v>481</v>
      </c>
      <c r="B134" s="153">
        <v>200</v>
      </c>
      <c r="C134" s="151" t="s">
        <v>461</v>
      </c>
      <c r="D134" s="160">
        <f t="shared" si="26"/>
        <v>237600</v>
      </c>
      <c r="E134" s="160">
        <f t="shared" si="26"/>
        <v>237500</v>
      </c>
      <c r="F134" s="155">
        <f>D134-E134</f>
        <v>100</v>
      </c>
      <c r="H134" s="25"/>
    </row>
    <row r="135" spans="1:8" ht="43.5" customHeight="1">
      <c r="A135" s="165" t="s">
        <v>305</v>
      </c>
      <c r="B135" s="153">
        <v>200</v>
      </c>
      <c r="C135" s="151" t="s">
        <v>321</v>
      </c>
      <c r="D135" s="160">
        <f t="shared" si="26"/>
        <v>237600</v>
      </c>
      <c r="E135" s="161">
        <f t="shared" si="26"/>
        <v>237500</v>
      </c>
      <c r="F135" s="155">
        <f t="shared" ref="F135:F141" si="27">D135-E135</f>
        <v>100</v>
      </c>
      <c r="H135" s="25"/>
    </row>
    <row r="136" spans="1:8" ht="38.25" customHeight="1">
      <c r="A136" s="102" t="s">
        <v>134</v>
      </c>
      <c r="B136" s="153">
        <v>200</v>
      </c>
      <c r="C136" s="151" t="s">
        <v>297</v>
      </c>
      <c r="D136" s="160">
        <v>237600</v>
      </c>
      <c r="E136" s="161">
        <v>237500</v>
      </c>
      <c r="F136" s="155">
        <f t="shared" si="27"/>
        <v>100</v>
      </c>
      <c r="H136" s="25"/>
    </row>
    <row r="137" spans="1:8" ht="51.75" customHeight="1">
      <c r="A137" s="102" t="s">
        <v>131</v>
      </c>
      <c r="B137" s="153">
        <v>200</v>
      </c>
      <c r="C137" s="151" t="s">
        <v>298</v>
      </c>
      <c r="D137" s="160">
        <f>D138</f>
        <v>126900</v>
      </c>
      <c r="E137" s="161">
        <f t="shared" ref="D137:E140" si="28">E138</f>
        <v>120886.9</v>
      </c>
      <c r="F137" s="155">
        <f t="shared" si="27"/>
        <v>6013.1000000000058</v>
      </c>
      <c r="H137" s="25"/>
    </row>
    <row r="138" spans="1:8" ht="103.5" customHeight="1">
      <c r="A138" s="102" t="s">
        <v>142</v>
      </c>
      <c r="B138" s="153">
        <v>200</v>
      </c>
      <c r="C138" s="151" t="s">
        <v>261</v>
      </c>
      <c r="D138" s="160">
        <f>D139</f>
        <v>126900</v>
      </c>
      <c r="E138" s="160">
        <f>E139</f>
        <v>120886.9</v>
      </c>
      <c r="F138" s="155">
        <f t="shared" si="27"/>
        <v>6013.1000000000058</v>
      </c>
      <c r="H138" s="25"/>
    </row>
    <row r="139" spans="1:8" ht="38.25" customHeight="1">
      <c r="A139" s="188" t="s">
        <v>481</v>
      </c>
      <c r="B139" s="153">
        <v>200</v>
      </c>
      <c r="C139" s="151" t="s">
        <v>462</v>
      </c>
      <c r="D139" s="160">
        <f>D140</f>
        <v>126900</v>
      </c>
      <c r="E139" s="160">
        <f>E140</f>
        <v>120886.9</v>
      </c>
      <c r="F139" s="155">
        <f t="shared" si="27"/>
        <v>6013.1000000000058</v>
      </c>
      <c r="H139" s="25"/>
    </row>
    <row r="140" spans="1:8" ht="43.5" customHeight="1">
      <c r="A140" s="165" t="s">
        <v>305</v>
      </c>
      <c r="B140" s="153">
        <v>200</v>
      </c>
      <c r="C140" s="151" t="s">
        <v>322</v>
      </c>
      <c r="D140" s="160">
        <f t="shared" si="28"/>
        <v>126900</v>
      </c>
      <c r="E140" s="161">
        <f t="shared" si="28"/>
        <v>120886.9</v>
      </c>
      <c r="F140" s="155">
        <f t="shared" si="27"/>
        <v>6013.1000000000058</v>
      </c>
      <c r="H140" s="25"/>
    </row>
    <row r="141" spans="1:8" ht="40.5" customHeight="1">
      <c r="A141" s="102" t="s">
        <v>134</v>
      </c>
      <c r="B141" s="153">
        <v>200</v>
      </c>
      <c r="C141" s="151" t="s">
        <v>262</v>
      </c>
      <c r="D141" s="160">
        <v>126900</v>
      </c>
      <c r="E141" s="161">
        <v>120886.9</v>
      </c>
      <c r="F141" s="155">
        <f t="shared" si="27"/>
        <v>6013.1000000000058</v>
      </c>
      <c r="H141" s="25"/>
    </row>
    <row r="142" spans="1:8" ht="18.75" customHeight="1">
      <c r="A142" s="162" t="s">
        <v>65</v>
      </c>
      <c r="B142" s="157">
        <v>200</v>
      </c>
      <c r="C142" s="171" t="s">
        <v>263</v>
      </c>
      <c r="D142" s="160">
        <f>D143+D160+D178</f>
        <v>70970300</v>
      </c>
      <c r="E142" s="161">
        <f>E178+E143+E160</f>
        <v>69401441.469999999</v>
      </c>
      <c r="F142" s="155">
        <f t="shared" ref="F142:F212" si="29">D142-E142</f>
        <v>1568858.5300000012</v>
      </c>
      <c r="H142" s="26"/>
    </row>
    <row r="143" spans="1:8" ht="15.75" customHeight="1">
      <c r="A143" s="162" t="s">
        <v>132</v>
      </c>
      <c r="B143" s="157">
        <v>200</v>
      </c>
      <c r="C143" s="171" t="s">
        <v>264</v>
      </c>
      <c r="D143" s="160">
        <f>D144+D154</f>
        <v>319900</v>
      </c>
      <c r="E143" s="160">
        <f>E144+E154</f>
        <v>311204.55</v>
      </c>
      <c r="F143" s="155">
        <f>D143-E143</f>
        <v>8695.4500000000116</v>
      </c>
      <c r="H143" s="26"/>
    </row>
    <row r="144" spans="1:8" ht="54.75" customHeight="1">
      <c r="A144" s="152" t="s">
        <v>266</v>
      </c>
      <c r="B144" s="157">
        <v>200</v>
      </c>
      <c r="C144" s="171" t="s">
        <v>265</v>
      </c>
      <c r="D144" s="160">
        <f t="shared" ref="D144:E144" si="30">D145</f>
        <v>307900</v>
      </c>
      <c r="E144" s="160">
        <f t="shared" si="30"/>
        <v>299204.55</v>
      </c>
      <c r="F144" s="155">
        <f t="shared" ref="F144:F153" si="31">D144-E144</f>
        <v>8695.4500000000116</v>
      </c>
      <c r="H144" s="26"/>
    </row>
    <row r="145" spans="1:8" ht="40.5" customHeight="1">
      <c r="A145" s="152" t="s">
        <v>133</v>
      </c>
      <c r="B145" s="157">
        <v>200</v>
      </c>
      <c r="C145" s="171" t="s">
        <v>267</v>
      </c>
      <c r="D145" s="160">
        <f>D146+D150</f>
        <v>307900</v>
      </c>
      <c r="E145" s="161">
        <f>E146+E150</f>
        <v>299204.55</v>
      </c>
      <c r="F145" s="155">
        <f t="shared" si="31"/>
        <v>8695.4500000000116</v>
      </c>
      <c r="H145" s="26"/>
    </row>
    <row r="146" spans="1:8" ht="142.5" customHeight="1">
      <c r="A146" s="162" t="s">
        <v>151</v>
      </c>
      <c r="B146" s="157">
        <v>200</v>
      </c>
      <c r="C146" s="171" t="s">
        <v>268</v>
      </c>
      <c r="D146" s="160">
        <f t="shared" ref="D146:E148" si="32">D147</f>
        <v>220200</v>
      </c>
      <c r="E146" s="160">
        <f t="shared" si="32"/>
        <v>211581.25</v>
      </c>
      <c r="F146" s="155">
        <f t="shared" si="31"/>
        <v>8618.75</v>
      </c>
      <c r="H146" s="26"/>
    </row>
    <row r="147" spans="1:8" ht="38.25" customHeight="1">
      <c r="A147" s="162" t="s">
        <v>481</v>
      </c>
      <c r="B147" s="157">
        <v>200</v>
      </c>
      <c r="C147" s="171" t="s">
        <v>463</v>
      </c>
      <c r="D147" s="160">
        <f t="shared" si="32"/>
        <v>220200</v>
      </c>
      <c r="E147" s="160">
        <f t="shared" si="32"/>
        <v>211581.25</v>
      </c>
      <c r="F147" s="155">
        <f t="shared" si="31"/>
        <v>8618.75</v>
      </c>
      <c r="H147" s="26"/>
    </row>
    <row r="148" spans="1:8" ht="39.75" customHeight="1">
      <c r="A148" s="165" t="s">
        <v>305</v>
      </c>
      <c r="B148" s="157">
        <v>200</v>
      </c>
      <c r="C148" s="171" t="s">
        <v>323</v>
      </c>
      <c r="D148" s="160">
        <f t="shared" si="32"/>
        <v>220200</v>
      </c>
      <c r="E148" s="161">
        <f t="shared" si="32"/>
        <v>211581.25</v>
      </c>
      <c r="F148" s="155">
        <f t="shared" si="31"/>
        <v>8618.75</v>
      </c>
      <c r="H148" s="26"/>
    </row>
    <row r="149" spans="1:8" ht="42" customHeight="1">
      <c r="A149" s="102" t="s">
        <v>134</v>
      </c>
      <c r="B149" s="157">
        <v>200</v>
      </c>
      <c r="C149" s="171" t="s">
        <v>269</v>
      </c>
      <c r="D149" s="160">
        <v>220200</v>
      </c>
      <c r="E149" s="161">
        <v>211581.25</v>
      </c>
      <c r="F149" s="155">
        <f t="shared" si="31"/>
        <v>8618.75</v>
      </c>
      <c r="H149" s="26"/>
    </row>
    <row r="150" spans="1:8" ht="120" customHeight="1">
      <c r="A150" s="102" t="s">
        <v>301</v>
      </c>
      <c r="B150" s="157">
        <v>200</v>
      </c>
      <c r="C150" s="171" t="s">
        <v>299</v>
      </c>
      <c r="D150" s="160">
        <f t="shared" ref="D150:E152" si="33">D151</f>
        <v>87700</v>
      </c>
      <c r="E150" s="160">
        <f t="shared" si="33"/>
        <v>87623.3</v>
      </c>
      <c r="F150" s="155">
        <f t="shared" si="31"/>
        <v>76.69999999999709</v>
      </c>
      <c r="H150" s="26"/>
    </row>
    <row r="151" spans="1:8" ht="44.25" customHeight="1">
      <c r="A151" s="188" t="s">
        <v>481</v>
      </c>
      <c r="B151" s="157">
        <v>200</v>
      </c>
      <c r="C151" s="171" t="s">
        <v>464</v>
      </c>
      <c r="D151" s="160">
        <f t="shared" si="33"/>
        <v>87700</v>
      </c>
      <c r="E151" s="160">
        <f t="shared" si="33"/>
        <v>87623.3</v>
      </c>
      <c r="F151" s="155">
        <f t="shared" si="31"/>
        <v>76.69999999999709</v>
      </c>
      <c r="H151" s="26"/>
    </row>
    <row r="152" spans="1:8" ht="43.5" customHeight="1">
      <c r="A152" s="165" t="s">
        <v>305</v>
      </c>
      <c r="B152" s="157">
        <v>200</v>
      </c>
      <c r="C152" s="171" t="s">
        <v>324</v>
      </c>
      <c r="D152" s="160">
        <f t="shared" si="33"/>
        <v>87700</v>
      </c>
      <c r="E152" s="161">
        <f t="shared" si="33"/>
        <v>87623.3</v>
      </c>
      <c r="F152" s="155">
        <f t="shared" si="31"/>
        <v>76.69999999999709</v>
      </c>
      <c r="H152" s="26"/>
    </row>
    <row r="153" spans="1:8" ht="41.25" customHeight="1">
      <c r="A153" s="102" t="s">
        <v>134</v>
      </c>
      <c r="B153" s="157">
        <v>200</v>
      </c>
      <c r="C153" s="171" t="s">
        <v>300</v>
      </c>
      <c r="D153" s="160">
        <v>87700</v>
      </c>
      <c r="E153" s="161">
        <v>87623.3</v>
      </c>
      <c r="F153" s="155">
        <f t="shared" si="31"/>
        <v>76.69999999999709</v>
      </c>
      <c r="H153" s="26"/>
    </row>
    <row r="154" spans="1:8" ht="39.75" customHeight="1">
      <c r="A154" s="165" t="s">
        <v>213</v>
      </c>
      <c r="B154" s="157">
        <v>200</v>
      </c>
      <c r="C154" s="171" t="s">
        <v>420</v>
      </c>
      <c r="D154" s="160">
        <f t="shared" ref="D154:E158" si="34">D155</f>
        <v>12000</v>
      </c>
      <c r="E154" s="161">
        <f t="shared" si="34"/>
        <v>12000</v>
      </c>
      <c r="F154" s="155" t="s">
        <v>78</v>
      </c>
      <c r="H154" s="26"/>
    </row>
    <row r="155" spans="1:8" ht="24" customHeight="1">
      <c r="A155" s="165" t="s">
        <v>209</v>
      </c>
      <c r="B155" s="157">
        <v>200</v>
      </c>
      <c r="C155" s="171" t="s">
        <v>421</v>
      </c>
      <c r="D155" s="160">
        <f t="shared" si="34"/>
        <v>12000</v>
      </c>
      <c r="E155" s="161">
        <f t="shared" si="34"/>
        <v>12000</v>
      </c>
      <c r="F155" s="155" t="s">
        <v>78</v>
      </c>
      <c r="H155" s="26"/>
    </row>
    <row r="156" spans="1:8" ht="122.25" customHeight="1">
      <c r="A156" s="102" t="s">
        <v>172</v>
      </c>
      <c r="B156" s="157">
        <v>200</v>
      </c>
      <c r="C156" s="171" t="s">
        <v>422</v>
      </c>
      <c r="D156" s="160">
        <f>D157</f>
        <v>12000</v>
      </c>
      <c r="E156" s="160">
        <f>E157</f>
        <v>12000</v>
      </c>
      <c r="F156" s="155" t="s">
        <v>78</v>
      </c>
      <c r="H156" s="26"/>
    </row>
    <row r="157" spans="1:8" ht="44.25" customHeight="1">
      <c r="A157" s="188" t="s">
        <v>481</v>
      </c>
      <c r="B157" s="157">
        <v>200</v>
      </c>
      <c r="C157" s="171" t="s">
        <v>465</v>
      </c>
      <c r="D157" s="160">
        <f>D158</f>
        <v>12000</v>
      </c>
      <c r="E157" s="160">
        <f>E158</f>
        <v>12000</v>
      </c>
      <c r="F157" s="155" t="s">
        <v>78</v>
      </c>
      <c r="H157" s="26"/>
    </row>
    <row r="158" spans="1:8" ht="43.5" customHeight="1">
      <c r="A158" s="165" t="s">
        <v>305</v>
      </c>
      <c r="B158" s="157">
        <v>200</v>
      </c>
      <c r="C158" s="171" t="s">
        <v>423</v>
      </c>
      <c r="D158" s="160">
        <f t="shared" si="34"/>
        <v>12000</v>
      </c>
      <c r="E158" s="161">
        <f t="shared" si="34"/>
        <v>12000</v>
      </c>
      <c r="F158" s="155" t="s">
        <v>78</v>
      </c>
      <c r="H158" s="26"/>
    </row>
    <row r="159" spans="1:8" ht="35.25" customHeight="1">
      <c r="A159" s="102" t="s">
        <v>134</v>
      </c>
      <c r="B159" s="157">
        <v>200</v>
      </c>
      <c r="C159" s="171" t="s">
        <v>424</v>
      </c>
      <c r="D159" s="160">
        <v>12000</v>
      </c>
      <c r="E159" s="161">
        <v>12000</v>
      </c>
      <c r="F159" s="155" t="s">
        <v>78</v>
      </c>
      <c r="H159" s="26"/>
    </row>
    <row r="160" spans="1:8" ht="12.75">
      <c r="A160" s="152" t="s">
        <v>66</v>
      </c>
      <c r="B160" s="153">
        <v>200</v>
      </c>
      <c r="C160" s="163" t="s">
        <v>270</v>
      </c>
      <c r="D160" s="160">
        <f t="shared" ref="D160:E161" si="35">D161</f>
        <v>69931600</v>
      </c>
      <c r="E160" s="161">
        <f t="shared" si="35"/>
        <v>68372603.209999993</v>
      </c>
      <c r="F160" s="155">
        <f>D160-E160</f>
        <v>1558996.7900000066</v>
      </c>
      <c r="G160" s="25"/>
      <c r="H160" s="25"/>
    </row>
    <row r="161" spans="1:8" ht="54.75" customHeight="1">
      <c r="A161" s="152" t="s">
        <v>266</v>
      </c>
      <c r="B161" s="153">
        <v>200</v>
      </c>
      <c r="C161" s="163" t="s">
        <v>271</v>
      </c>
      <c r="D161" s="160">
        <f t="shared" si="35"/>
        <v>69931600</v>
      </c>
      <c r="E161" s="161">
        <f t="shared" si="35"/>
        <v>68372603.209999993</v>
      </c>
      <c r="F161" s="155">
        <f>D161-E161</f>
        <v>1558996.7900000066</v>
      </c>
      <c r="G161" s="25"/>
      <c r="H161" s="25"/>
    </row>
    <row r="162" spans="1:8" ht="45.75" customHeight="1">
      <c r="A162" s="152" t="s">
        <v>133</v>
      </c>
      <c r="B162" s="153">
        <v>200</v>
      </c>
      <c r="C162" s="163" t="s">
        <v>272</v>
      </c>
      <c r="D162" s="160">
        <f>D174+D167+D163</f>
        <v>69931600</v>
      </c>
      <c r="E162" s="161">
        <f>E167+E163+E174</f>
        <v>68372603.209999993</v>
      </c>
      <c r="F162" s="155">
        <f>D162-E162</f>
        <v>1558996.7900000066</v>
      </c>
      <c r="G162" s="25"/>
      <c r="H162" s="25"/>
    </row>
    <row r="163" spans="1:8" ht="121.5" customHeight="1">
      <c r="A163" s="152" t="s">
        <v>401</v>
      </c>
      <c r="B163" s="153">
        <v>200</v>
      </c>
      <c r="C163" s="163" t="s">
        <v>398</v>
      </c>
      <c r="D163" s="160">
        <f t="shared" ref="D163:E165" si="36">D164</f>
        <v>388900</v>
      </c>
      <c r="E163" s="160">
        <f t="shared" si="36"/>
        <v>388518.6</v>
      </c>
      <c r="F163" s="155">
        <f t="shared" ref="F163:F166" si="37">D163-E163</f>
        <v>381.40000000002328</v>
      </c>
      <c r="G163" s="25"/>
      <c r="H163" s="25"/>
    </row>
    <row r="164" spans="1:8" ht="42.75" customHeight="1">
      <c r="A164" s="188" t="s">
        <v>481</v>
      </c>
      <c r="B164" s="153">
        <v>200</v>
      </c>
      <c r="C164" s="163" t="s">
        <v>466</v>
      </c>
      <c r="D164" s="160">
        <f t="shared" si="36"/>
        <v>388900</v>
      </c>
      <c r="E164" s="160">
        <f t="shared" si="36"/>
        <v>388518.6</v>
      </c>
      <c r="F164" s="155">
        <f t="shared" si="37"/>
        <v>381.40000000002328</v>
      </c>
      <c r="G164" s="25"/>
      <c r="H164" s="25"/>
    </row>
    <row r="165" spans="1:8" ht="45.75" customHeight="1">
      <c r="A165" s="165" t="s">
        <v>305</v>
      </c>
      <c r="B165" s="153">
        <v>200</v>
      </c>
      <c r="C165" s="163" t="s">
        <v>399</v>
      </c>
      <c r="D165" s="160">
        <f t="shared" si="36"/>
        <v>388900</v>
      </c>
      <c r="E165" s="161">
        <f t="shared" si="36"/>
        <v>388518.6</v>
      </c>
      <c r="F165" s="155">
        <f t="shared" si="37"/>
        <v>381.40000000002328</v>
      </c>
      <c r="G165" s="25"/>
      <c r="H165" s="25"/>
    </row>
    <row r="166" spans="1:8" ht="41.25" customHeight="1">
      <c r="A166" s="102" t="s">
        <v>134</v>
      </c>
      <c r="B166" s="153">
        <v>200</v>
      </c>
      <c r="C166" s="163" t="s">
        <v>400</v>
      </c>
      <c r="D166" s="160">
        <v>388900</v>
      </c>
      <c r="E166" s="161">
        <v>388518.6</v>
      </c>
      <c r="F166" s="155">
        <f t="shared" si="37"/>
        <v>381.40000000002328</v>
      </c>
      <c r="G166" s="25"/>
      <c r="H166" s="25"/>
    </row>
    <row r="167" spans="1:8" ht="121.5" customHeight="1">
      <c r="A167" s="152" t="s">
        <v>382</v>
      </c>
      <c r="B167" s="153">
        <v>200</v>
      </c>
      <c r="C167" s="163" t="s">
        <v>379</v>
      </c>
      <c r="D167" s="160">
        <f>D168+D171</f>
        <v>1293600</v>
      </c>
      <c r="E167" s="161">
        <f>E169+E172</f>
        <v>1293430.6000000001</v>
      </c>
      <c r="F167" s="155">
        <f>D167-E167</f>
        <v>169.39999999990687</v>
      </c>
      <c r="G167" s="25"/>
      <c r="H167" s="25"/>
    </row>
    <row r="168" spans="1:8" ht="40.5" customHeight="1">
      <c r="A168" s="188" t="s">
        <v>481</v>
      </c>
      <c r="B168" s="153">
        <v>200</v>
      </c>
      <c r="C168" s="163" t="s">
        <v>467</v>
      </c>
      <c r="D168" s="160">
        <f>D169</f>
        <v>112200</v>
      </c>
      <c r="E168" s="160">
        <f>E169</f>
        <v>112043.73</v>
      </c>
      <c r="F168" s="155">
        <f>D168-E168</f>
        <v>156.27000000000407</v>
      </c>
      <c r="G168" s="25"/>
      <c r="H168" s="25"/>
    </row>
    <row r="169" spans="1:8" ht="44.25" customHeight="1">
      <c r="A169" s="165" t="s">
        <v>305</v>
      </c>
      <c r="B169" s="153">
        <v>200</v>
      </c>
      <c r="C169" s="163" t="s">
        <v>380</v>
      </c>
      <c r="D169" s="160">
        <f>D170</f>
        <v>112200</v>
      </c>
      <c r="E169" s="161">
        <f>E170</f>
        <v>112043.73</v>
      </c>
      <c r="F169" s="155">
        <f>D169-E169</f>
        <v>156.27000000000407</v>
      </c>
      <c r="G169" s="25"/>
      <c r="H169" s="25"/>
    </row>
    <row r="170" spans="1:8" ht="39.75" customHeight="1">
      <c r="A170" s="102" t="s">
        <v>134</v>
      </c>
      <c r="B170" s="153">
        <v>200</v>
      </c>
      <c r="C170" s="163" t="s">
        <v>381</v>
      </c>
      <c r="D170" s="160">
        <v>112200</v>
      </c>
      <c r="E170" s="161">
        <v>112043.73</v>
      </c>
      <c r="F170" s="155">
        <f>D170-E170</f>
        <v>156.27000000000407</v>
      </c>
      <c r="G170" s="25"/>
      <c r="H170" s="25"/>
    </row>
    <row r="171" spans="1:8" ht="21" customHeight="1">
      <c r="A171" s="104" t="s">
        <v>483</v>
      </c>
      <c r="B171" s="153">
        <v>200</v>
      </c>
      <c r="C171" s="163" t="s">
        <v>468</v>
      </c>
      <c r="D171" s="160">
        <f>D172</f>
        <v>1181400</v>
      </c>
      <c r="E171" s="160">
        <f>E172</f>
        <v>1181386.8700000001</v>
      </c>
      <c r="F171" s="155">
        <f>D171-E171</f>
        <v>13.129999999888241</v>
      </c>
      <c r="G171" s="25"/>
      <c r="H171" s="25"/>
    </row>
    <row r="172" spans="1:8" ht="29.25" customHeight="1">
      <c r="A172" s="102" t="s">
        <v>306</v>
      </c>
      <c r="B172" s="153">
        <v>200</v>
      </c>
      <c r="C172" s="163" t="s">
        <v>402</v>
      </c>
      <c r="D172" s="160">
        <f>D173</f>
        <v>1181400</v>
      </c>
      <c r="E172" s="161">
        <f>E173</f>
        <v>1181386.8700000001</v>
      </c>
      <c r="F172" s="155">
        <f t="shared" ref="F172:F177" si="38">D172-E172</f>
        <v>13.129999999888241</v>
      </c>
      <c r="G172" s="25"/>
      <c r="H172" s="25"/>
    </row>
    <row r="173" spans="1:8" ht="21.75" customHeight="1">
      <c r="A173" s="102" t="s">
        <v>164</v>
      </c>
      <c r="B173" s="153">
        <v>200</v>
      </c>
      <c r="C173" s="163" t="s">
        <v>403</v>
      </c>
      <c r="D173" s="160">
        <v>1181400</v>
      </c>
      <c r="E173" s="161">
        <v>1181386.8700000001</v>
      </c>
      <c r="F173" s="155">
        <f t="shared" si="38"/>
        <v>13.129999999888241</v>
      </c>
      <c r="G173" s="25"/>
      <c r="H173" s="25"/>
    </row>
    <row r="174" spans="1:8" ht="120.75" customHeight="1">
      <c r="A174" s="152" t="s">
        <v>363</v>
      </c>
      <c r="B174" s="153">
        <v>200</v>
      </c>
      <c r="C174" s="163" t="s">
        <v>362</v>
      </c>
      <c r="D174" s="160">
        <f t="shared" ref="D174:E176" si="39">D175</f>
        <v>68249100</v>
      </c>
      <c r="E174" s="160">
        <f t="shared" si="39"/>
        <v>66690654.009999998</v>
      </c>
      <c r="F174" s="155">
        <f t="shared" si="38"/>
        <v>1558445.9900000021</v>
      </c>
      <c r="H174" s="25"/>
    </row>
    <row r="175" spans="1:8" ht="40.5" customHeight="1">
      <c r="A175" s="152" t="s">
        <v>486</v>
      </c>
      <c r="B175" s="153">
        <v>200</v>
      </c>
      <c r="C175" s="163" t="s">
        <v>469</v>
      </c>
      <c r="D175" s="160">
        <f t="shared" si="39"/>
        <v>68249100</v>
      </c>
      <c r="E175" s="160">
        <f t="shared" si="39"/>
        <v>66690654.009999998</v>
      </c>
      <c r="F175" s="155">
        <f t="shared" si="38"/>
        <v>1558445.9900000021</v>
      </c>
      <c r="H175" s="25"/>
    </row>
    <row r="176" spans="1:8" ht="18" customHeight="1">
      <c r="A176" s="152" t="s">
        <v>364</v>
      </c>
      <c r="B176" s="153">
        <v>200</v>
      </c>
      <c r="C176" s="163" t="s">
        <v>361</v>
      </c>
      <c r="D176" s="160">
        <f t="shared" si="39"/>
        <v>68249100</v>
      </c>
      <c r="E176" s="161">
        <f t="shared" si="39"/>
        <v>66690654.009999998</v>
      </c>
      <c r="F176" s="155">
        <f t="shared" si="38"/>
        <v>1558445.9900000021</v>
      </c>
      <c r="H176" s="25"/>
    </row>
    <row r="177" spans="1:8" ht="51" customHeight="1">
      <c r="A177" s="152" t="s">
        <v>365</v>
      </c>
      <c r="B177" s="153">
        <v>200</v>
      </c>
      <c r="C177" s="163" t="s">
        <v>360</v>
      </c>
      <c r="D177" s="160">
        <v>68249100</v>
      </c>
      <c r="E177" s="161">
        <v>66690654.009999998</v>
      </c>
      <c r="F177" s="155">
        <f t="shared" si="38"/>
        <v>1558445.9900000021</v>
      </c>
      <c r="H177" s="25"/>
    </row>
    <row r="178" spans="1:8" ht="14.25" customHeight="1">
      <c r="A178" s="152" t="s">
        <v>67</v>
      </c>
      <c r="B178" s="153">
        <v>200</v>
      </c>
      <c r="C178" s="163" t="s">
        <v>274</v>
      </c>
      <c r="D178" s="160">
        <f>D179</f>
        <v>718800</v>
      </c>
      <c r="E178" s="161">
        <f>E179</f>
        <v>717633.71</v>
      </c>
      <c r="F178" s="155">
        <f t="shared" si="29"/>
        <v>1166.2900000000373</v>
      </c>
      <c r="H178" s="25"/>
    </row>
    <row r="179" spans="1:8" ht="57" customHeight="1">
      <c r="A179" s="152" t="s">
        <v>266</v>
      </c>
      <c r="B179" s="153">
        <v>200</v>
      </c>
      <c r="C179" s="163" t="s">
        <v>273</v>
      </c>
      <c r="D179" s="160">
        <f>D180</f>
        <v>718800</v>
      </c>
      <c r="E179" s="161">
        <f>E180</f>
        <v>717633.71</v>
      </c>
      <c r="F179" s="155">
        <f t="shared" si="29"/>
        <v>1166.2900000000373</v>
      </c>
      <c r="H179" s="25"/>
    </row>
    <row r="180" spans="1:8" ht="43.5" customHeight="1">
      <c r="A180" s="152" t="s">
        <v>135</v>
      </c>
      <c r="B180" s="153">
        <v>200</v>
      </c>
      <c r="C180" s="163" t="s">
        <v>275</v>
      </c>
      <c r="D180" s="160">
        <f>D181+D185+D189+D193</f>
        <v>718800</v>
      </c>
      <c r="E180" s="161">
        <f>E181+E193+E185+E189</f>
        <v>717633.71</v>
      </c>
      <c r="F180" s="155">
        <f t="shared" si="29"/>
        <v>1166.2900000000373</v>
      </c>
      <c r="H180" s="25"/>
    </row>
    <row r="181" spans="1:8" ht="120.75" customHeight="1">
      <c r="A181" s="152" t="s">
        <v>124</v>
      </c>
      <c r="B181" s="153">
        <v>200</v>
      </c>
      <c r="C181" s="163" t="s">
        <v>276</v>
      </c>
      <c r="D181" s="160">
        <f t="shared" ref="D181:E183" si="40">D182</f>
        <v>466100</v>
      </c>
      <c r="E181" s="160">
        <f t="shared" si="40"/>
        <v>465886.63</v>
      </c>
      <c r="F181" s="155">
        <f t="shared" si="29"/>
        <v>213.36999999999534</v>
      </c>
      <c r="H181" s="25"/>
    </row>
    <row r="182" spans="1:8" ht="39" customHeight="1">
      <c r="A182" s="188" t="s">
        <v>481</v>
      </c>
      <c r="B182" s="153">
        <v>200</v>
      </c>
      <c r="C182" s="163" t="s">
        <v>470</v>
      </c>
      <c r="D182" s="160">
        <f t="shared" si="40"/>
        <v>466100</v>
      </c>
      <c r="E182" s="160">
        <f t="shared" si="40"/>
        <v>465886.63</v>
      </c>
      <c r="F182" s="155">
        <f t="shared" si="29"/>
        <v>213.36999999999534</v>
      </c>
      <c r="H182" s="25"/>
    </row>
    <row r="183" spans="1:8" ht="44.25" customHeight="1">
      <c r="A183" s="165" t="s">
        <v>305</v>
      </c>
      <c r="B183" s="153">
        <v>200</v>
      </c>
      <c r="C183" s="163" t="s">
        <v>325</v>
      </c>
      <c r="D183" s="160">
        <f t="shared" si="40"/>
        <v>466100</v>
      </c>
      <c r="E183" s="161">
        <f t="shared" si="40"/>
        <v>465886.63</v>
      </c>
      <c r="F183" s="155">
        <f t="shared" ref="F183" si="41">D183-E183</f>
        <v>213.36999999999534</v>
      </c>
      <c r="H183" s="25"/>
    </row>
    <row r="184" spans="1:8" ht="44.25" customHeight="1">
      <c r="A184" s="102" t="s">
        <v>134</v>
      </c>
      <c r="B184" s="153">
        <v>200</v>
      </c>
      <c r="C184" s="163" t="s">
        <v>277</v>
      </c>
      <c r="D184" s="160">
        <v>466100</v>
      </c>
      <c r="E184" s="161">
        <v>465886.63</v>
      </c>
      <c r="F184" s="155">
        <f t="shared" si="29"/>
        <v>213.36999999999534</v>
      </c>
      <c r="H184" s="25"/>
    </row>
    <row r="185" spans="1:8" ht="145.5" customHeight="1">
      <c r="A185" s="102" t="s">
        <v>143</v>
      </c>
      <c r="B185" s="153">
        <v>200</v>
      </c>
      <c r="C185" s="163" t="s">
        <v>278</v>
      </c>
      <c r="D185" s="160">
        <f t="shared" ref="D185:E187" si="42">D186</f>
        <v>121100</v>
      </c>
      <c r="E185" s="160">
        <f t="shared" si="42"/>
        <v>121010</v>
      </c>
      <c r="F185" s="155">
        <f>D185-E185</f>
        <v>90</v>
      </c>
      <c r="H185" s="25"/>
    </row>
    <row r="186" spans="1:8" ht="44.25" customHeight="1">
      <c r="A186" s="188" t="s">
        <v>481</v>
      </c>
      <c r="B186" s="153">
        <v>200</v>
      </c>
      <c r="C186" s="163" t="s">
        <v>471</v>
      </c>
      <c r="D186" s="160">
        <f t="shared" si="42"/>
        <v>121100</v>
      </c>
      <c r="E186" s="160">
        <f t="shared" si="42"/>
        <v>121010</v>
      </c>
      <c r="F186" s="155">
        <f>D186-E186</f>
        <v>90</v>
      </c>
      <c r="H186" s="25"/>
    </row>
    <row r="187" spans="1:8" ht="46.5" customHeight="1">
      <c r="A187" s="165" t="s">
        <v>305</v>
      </c>
      <c r="B187" s="153">
        <v>200</v>
      </c>
      <c r="C187" s="163" t="s">
        <v>326</v>
      </c>
      <c r="D187" s="160">
        <f t="shared" si="42"/>
        <v>121100</v>
      </c>
      <c r="E187" s="161">
        <f t="shared" si="42"/>
        <v>121010</v>
      </c>
      <c r="F187" s="155">
        <f>D187-E187</f>
        <v>90</v>
      </c>
      <c r="H187" s="25"/>
    </row>
    <row r="188" spans="1:8" ht="44.25" customHeight="1">
      <c r="A188" s="102" t="s">
        <v>134</v>
      </c>
      <c r="B188" s="153">
        <v>200</v>
      </c>
      <c r="C188" s="163" t="s">
        <v>279</v>
      </c>
      <c r="D188" s="160">
        <v>121100</v>
      </c>
      <c r="E188" s="161">
        <v>121010</v>
      </c>
      <c r="F188" s="155">
        <f>D188-E188</f>
        <v>90</v>
      </c>
      <c r="H188" s="25"/>
    </row>
    <row r="189" spans="1:8" ht="122.25" customHeight="1">
      <c r="A189" s="102" t="s">
        <v>136</v>
      </c>
      <c r="B189" s="153">
        <v>200</v>
      </c>
      <c r="C189" s="163" t="s">
        <v>280</v>
      </c>
      <c r="D189" s="160">
        <f t="shared" ref="D189:E191" si="43">D190</f>
        <v>129100</v>
      </c>
      <c r="E189" s="160">
        <f t="shared" si="43"/>
        <v>128313.08</v>
      </c>
      <c r="F189" s="155">
        <f t="shared" ref="F189:F191" si="44">D189-E189</f>
        <v>786.91999999999825</v>
      </c>
      <c r="H189" s="25"/>
    </row>
    <row r="190" spans="1:8" ht="39.75" customHeight="1">
      <c r="A190" s="188" t="s">
        <v>481</v>
      </c>
      <c r="B190" s="153">
        <v>200</v>
      </c>
      <c r="C190" s="163" t="s">
        <v>472</v>
      </c>
      <c r="D190" s="160">
        <f t="shared" si="43"/>
        <v>129100</v>
      </c>
      <c r="E190" s="160">
        <f t="shared" si="43"/>
        <v>128313.08</v>
      </c>
      <c r="F190" s="155">
        <f t="shared" si="44"/>
        <v>786.91999999999825</v>
      </c>
      <c r="H190" s="25"/>
    </row>
    <row r="191" spans="1:8" ht="45" customHeight="1">
      <c r="A191" s="165" t="s">
        <v>305</v>
      </c>
      <c r="B191" s="153">
        <v>200</v>
      </c>
      <c r="C191" s="163" t="s">
        <v>327</v>
      </c>
      <c r="D191" s="160">
        <f t="shared" si="43"/>
        <v>129100</v>
      </c>
      <c r="E191" s="161">
        <f t="shared" si="43"/>
        <v>128313.08</v>
      </c>
      <c r="F191" s="155">
        <f t="shared" si="44"/>
        <v>786.91999999999825</v>
      </c>
      <c r="H191" s="25"/>
    </row>
    <row r="192" spans="1:8" ht="38.25">
      <c r="A192" s="102" t="s">
        <v>134</v>
      </c>
      <c r="B192" s="153">
        <v>200</v>
      </c>
      <c r="C192" s="163" t="s">
        <v>281</v>
      </c>
      <c r="D192" s="160">
        <v>129100</v>
      </c>
      <c r="E192" s="161">
        <v>128313.08</v>
      </c>
      <c r="F192" s="155">
        <f>D192-E192</f>
        <v>786.91999999999825</v>
      </c>
      <c r="H192" s="25"/>
    </row>
    <row r="193" spans="1:8" ht="111.75" customHeight="1">
      <c r="A193" s="102" t="s">
        <v>125</v>
      </c>
      <c r="B193" s="153">
        <v>200</v>
      </c>
      <c r="C193" s="163" t="s">
        <v>366</v>
      </c>
      <c r="D193" s="160">
        <f t="shared" ref="D193:E195" si="45">D194</f>
        <v>2500</v>
      </c>
      <c r="E193" s="160">
        <f t="shared" si="45"/>
        <v>2424</v>
      </c>
      <c r="F193" s="155">
        <f>D193-E193</f>
        <v>76</v>
      </c>
      <c r="H193" s="25"/>
    </row>
    <row r="194" spans="1:8" ht="22.5" customHeight="1">
      <c r="A194" s="104" t="s">
        <v>483</v>
      </c>
      <c r="B194" s="153">
        <v>200</v>
      </c>
      <c r="C194" s="163" t="s">
        <v>473</v>
      </c>
      <c r="D194" s="160">
        <f t="shared" si="45"/>
        <v>2500</v>
      </c>
      <c r="E194" s="160">
        <f t="shared" si="45"/>
        <v>2424</v>
      </c>
      <c r="F194" s="155">
        <f>D194-E194</f>
        <v>76</v>
      </c>
      <c r="H194" s="25"/>
    </row>
    <row r="195" spans="1:8" ht="27.75" customHeight="1">
      <c r="A195" s="170" t="s">
        <v>306</v>
      </c>
      <c r="B195" s="153">
        <v>200</v>
      </c>
      <c r="C195" s="163" t="s">
        <v>367</v>
      </c>
      <c r="D195" s="160">
        <f t="shared" si="45"/>
        <v>2500</v>
      </c>
      <c r="E195" s="161">
        <f t="shared" si="45"/>
        <v>2424</v>
      </c>
      <c r="F195" s="155">
        <f>D195-E195</f>
        <v>76</v>
      </c>
      <c r="H195" s="25"/>
    </row>
    <row r="196" spans="1:8" ht="18.75" customHeight="1">
      <c r="A196" s="152" t="s">
        <v>174</v>
      </c>
      <c r="B196" s="153">
        <v>200</v>
      </c>
      <c r="C196" s="163" t="s">
        <v>368</v>
      </c>
      <c r="D196" s="160">
        <v>2500</v>
      </c>
      <c r="E196" s="161">
        <v>2424</v>
      </c>
      <c r="F196" s="155">
        <f>D196-E196</f>
        <v>76</v>
      </c>
      <c r="H196" s="25"/>
    </row>
    <row r="197" spans="1:8" ht="18.75" customHeight="1">
      <c r="A197" s="152" t="s">
        <v>410</v>
      </c>
      <c r="B197" s="153">
        <v>200</v>
      </c>
      <c r="C197" s="163" t="s">
        <v>406</v>
      </c>
      <c r="D197" s="160">
        <f t="shared" ref="D197:E203" si="46">D198</f>
        <v>30900</v>
      </c>
      <c r="E197" s="161">
        <f t="shared" si="46"/>
        <v>30848</v>
      </c>
      <c r="F197" s="155">
        <f t="shared" ref="F197:F200" si="47">D197-E197</f>
        <v>52</v>
      </c>
      <c r="H197" s="25"/>
    </row>
    <row r="198" spans="1:8" ht="42.75" customHeight="1">
      <c r="A198" s="152" t="s">
        <v>411</v>
      </c>
      <c r="B198" s="153">
        <v>200</v>
      </c>
      <c r="C198" s="163" t="s">
        <v>405</v>
      </c>
      <c r="D198" s="160">
        <f>D200</f>
        <v>30900</v>
      </c>
      <c r="E198" s="161">
        <f>E200</f>
        <v>30848</v>
      </c>
      <c r="F198" s="155">
        <f t="shared" si="47"/>
        <v>52</v>
      </c>
      <c r="H198" s="25"/>
    </row>
    <row r="199" spans="1:8" ht="45" customHeight="1">
      <c r="A199" s="152" t="s">
        <v>221</v>
      </c>
      <c r="B199" s="153">
        <v>200</v>
      </c>
      <c r="C199" s="163" t="s">
        <v>416</v>
      </c>
      <c r="D199" s="160">
        <f>D200</f>
        <v>30900</v>
      </c>
      <c r="E199" s="161">
        <f>E200</f>
        <v>30848</v>
      </c>
      <c r="F199" s="155">
        <f t="shared" si="47"/>
        <v>52</v>
      </c>
      <c r="H199" s="25"/>
    </row>
    <row r="200" spans="1:8" ht="59.25" customHeight="1">
      <c r="A200" s="165" t="s">
        <v>222</v>
      </c>
      <c r="B200" s="153">
        <v>200</v>
      </c>
      <c r="C200" s="163" t="s">
        <v>407</v>
      </c>
      <c r="D200" s="160">
        <f t="shared" si="46"/>
        <v>30900</v>
      </c>
      <c r="E200" s="161">
        <f t="shared" si="46"/>
        <v>30848</v>
      </c>
      <c r="F200" s="155">
        <f t="shared" si="47"/>
        <v>52</v>
      </c>
      <c r="H200" s="25"/>
    </row>
    <row r="201" spans="1:8" ht="135.75" customHeight="1">
      <c r="A201" s="152" t="s">
        <v>412</v>
      </c>
      <c r="B201" s="153">
        <v>200</v>
      </c>
      <c r="C201" s="163" t="s">
        <v>404</v>
      </c>
      <c r="D201" s="160">
        <f>D202</f>
        <v>30900</v>
      </c>
      <c r="E201" s="160">
        <f>E202</f>
        <v>30848</v>
      </c>
      <c r="F201" s="155">
        <f>D201-E201</f>
        <v>52</v>
      </c>
      <c r="H201" s="25"/>
    </row>
    <row r="202" spans="1:8" ht="42" customHeight="1">
      <c r="A202" s="188" t="s">
        <v>481</v>
      </c>
      <c r="B202" s="153">
        <v>200</v>
      </c>
      <c r="C202" s="163" t="s">
        <v>474</v>
      </c>
      <c r="D202" s="160">
        <f>D203</f>
        <v>30900</v>
      </c>
      <c r="E202" s="160">
        <f>E203</f>
        <v>30848</v>
      </c>
      <c r="F202" s="155">
        <f>D202-E202</f>
        <v>52</v>
      </c>
      <c r="H202" s="25"/>
    </row>
    <row r="203" spans="1:8" ht="43.5" customHeight="1">
      <c r="A203" s="165" t="s">
        <v>305</v>
      </c>
      <c r="B203" s="153">
        <v>200</v>
      </c>
      <c r="C203" s="163" t="s">
        <v>408</v>
      </c>
      <c r="D203" s="160">
        <f t="shared" si="46"/>
        <v>30900</v>
      </c>
      <c r="E203" s="161">
        <f t="shared" si="46"/>
        <v>30848</v>
      </c>
      <c r="F203" s="155">
        <f>D203-E203</f>
        <v>52</v>
      </c>
      <c r="H203" s="25"/>
    </row>
    <row r="204" spans="1:8" ht="45.75" customHeight="1">
      <c r="A204" s="102" t="s">
        <v>134</v>
      </c>
      <c r="B204" s="153">
        <v>200</v>
      </c>
      <c r="C204" s="163" t="s">
        <v>409</v>
      </c>
      <c r="D204" s="160">
        <v>30900</v>
      </c>
      <c r="E204" s="161">
        <v>30848</v>
      </c>
      <c r="F204" s="155">
        <f t="shared" ref="F204" si="48">D204-E204</f>
        <v>52</v>
      </c>
      <c r="H204" s="25"/>
    </row>
    <row r="205" spans="1:8" ht="12.75">
      <c r="A205" s="162" t="s">
        <v>112</v>
      </c>
      <c r="B205" s="157">
        <v>200</v>
      </c>
      <c r="C205" s="171" t="s">
        <v>282</v>
      </c>
      <c r="D205" s="160">
        <f t="shared" ref="D205:E211" si="49">D206</f>
        <v>2832900</v>
      </c>
      <c r="E205" s="161">
        <f t="shared" si="49"/>
        <v>2809195.51</v>
      </c>
      <c r="F205" s="155">
        <f t="shared" si="29"/>
        <v>23704.490000000224</v>
      </c>
      <c r="H205" s="26"/>
    </row>
    <row r="206" spans="1:8" ht="12.75" customHeight="1">
      <c r="A206" s="162" t="s">
        <v>68</v>
      </c>
      <c r="B206" s="153">
        <v>200</v>
      </c>
      <c r="C206" s="163" t="s">
        <v>283</v>
      </c>
      <c r="D206" s="160">
        <f t="shared" si="49"/>
        <v>2832900</v>
      </c>
      <c r="E206" s="161">
        <f t="shared" si="49"/>
        <v>2809195.51</v>
      </c>
      <c r="F206" s="155">
        <f t="shared" si="29"/>
        <v>23704.490000000224</v>
      </c>
      <c r="H206" s="25"/>
    </row>
    <row r="207" spans="1:8" ht="45" customHeight="1">
      <c r="A207" s="152" t="s">
        <v>285</v>
      </c>
      <c r="B207" s="153">
        <v>200</v>
      </c>
      <c r="C207" s="163" t="s">
        <v>284</v>
      </c>
      <c r="D207" s="160">
        <f t="shared" si="49"/>
        <v>2832900</v>
      </c>
      <c r="E207" s="161">
        <f t="shared" si="49"/>
        <v>2809195.51</v>
      </c>
      <c r="F207" s="155">
        <f t="shared" si="29"/>
        <v>23704.490000000224</v>
      </c>
      <c r="H207" s="25"/>
    </row>
    <row r="208" spans="1:8" ht="34.5" customHeight="1">
      <c r="A208" s="102" t="s">
        <v>137</v>
      </c>
      <c r="B208" s="153">
        <v>200</v>
      </c>
      <c r="C208" s="163" t="s">
        <v>286</v>
      </c>
      <c r="D208" s="161">
        <f>D209+D213</f>
        <v>2832900</v>
      </c>
      <c r="E208" s="161">
        <f>E209+E213</f>
        <v>2809195.51</v>
      </c>
      <c r="F208" s="155">
        <f t="shared" si="29"/>
        <v>23704.490000000224</v>
      </c>
      <c r="H208" s="25"/>
    </row>
    <row r="209" spans="1:8" ht="107.25" customHeight="1">
      <c r="A209" s="152" t="s">
        <v>288</v>
      </c>
      <c r="B209" s="153">
        <v>200</v>
      </c>
      <c r="C209" s="163" t="s">
        <v>289</v>
      </c>
      <c r="D209" s="161">
        <f>D210</f>
        <v>2566600</v>
      </c>
      <c r="E209" s="161">
        <f>E210</f>
        <v>2542895.5099999998</v>
      </c>
      <c r="F209" s="155">
        <f t="shared" si="29"/>
        <v>23704.490000000224</v>
      </c>
      <c r="H209" s="25"/>
    </row>
    <row r="210" spans="1:8" ht="45" customHeight="1">
      <c r="A210" s="188" t="s">
        <v>487</v>
      </c>
      <c r="B210" s="153">
        <v>200</v>
      </c>
      <c r="C210" s="163" t="s">
        <v>475</v>
      </c>
      <c r="D210" s="161">
        <f>D211</f>
        <v>2566600</v>
      </c>
      <c r="E210" s="161">
        <f>E211</f>
        <v>2542895.5099999998</v>
      </c>
      <c r="F210" s="155">
        <f t="shared" si="29"/>
        <v>23704.490000000224</v>
      </c>
      <c r="H210" s="25"/>
    </row>
    <row r="211" spans="1:8" ht="22.5" customHeight="1">
      <c r="A211" s="152" t="s">
        <v>307</v>
      </c>
      <c r="B211" s="153">
        <v>200</v>
      </c>
      <c r="C211" s="163" t="s">
        <v>328</v>
      </c>
      <c r="D211" s="161">
        <f t="shared" si="49"/>
        <v>2566600</v>
      </c>
      <c r="E211" s="161">
        <f t="shared" si="49"/>
        <v>2542895.5099999998</v>
      </c>
      <c r="F211" s="155">
        <f t="shared" ref="F211" si="50">D211-E211</f>
        <v>23704.490000000224</v>
      </c>
      <c r="H211" s="25"/>
    </row>
    <row r="212" spans="1:8" ht="82.5" customHeight="1">
      <c r="A212" s="176" t="s">
        <v>104</v>
      </c>
      <c r="B212" s="153">
        <v>200</v>
      </c>
      <c r="C212" s="163" t="s">
        <v>287</v>
      </c>
      <c r="D212" s="158">
        <v>2566600</v>
      </c>
      <c r="E212" s="158">
        <v>2542895.5099999998</v>
      </c>
      <c r="F212" s="155">
        <f t="shared" si="29"/>
        <v>23704.490000000224</v>
      </c>
      <c r="H212" s="25"/>
    </row>
    <row r="213" spans="1:8" ht="117.75" customHeight="1">
      <c r="A213" s="102" t="s">
        <v>488</v>
      </c>
      <c r="B213" s="153">
        <v>200</v>
      </c>
      <c r="C213" s="163" t="s">
        <v>414</v>
      </c>
      <c r="D213" s="158">
        <f t="shared" ref="D213:E215" si="51">D214</f>
        <v>266300</v>
      </c>
      <c r="E213" s="158">
        <f t="shared" si="51"/>
        <v>266300</v>
      </c>
      <c r="F213" s="155" t="s">
        <v>78</v>
      </c>
      <c r="H213" s="25"/>
    </row>
    <row r="214" spans="1:8" ht="44.25" customHeight="1">
      <c r="A214" s="188" t="s">
        <v>487</v>
      </c>
      <c r="B214" s="153">
        <v>200</v>
      </c>
      <c r="C214" s="163" t="s">
        <v>476</v>
      </c>
      <c r="D214" s="158">
        <f t="shared" si="51"/>
        <v>266300</v>
      </c>
      <c r="E214" s="158">
        <f t="shared" si="51"/>
        <v>266300</v>
      </c>
      <c r="F214" s="155" t="s">
        <v>78</v>
      </c>
      <c r="H214" s="25"/>
    </row>
    <row r="215" spans="1:8" ht="24" customHeight="1">
      <c r="A215" s="152" t="s">
        <v>307</v>
      </c>
      <c r="B215" s="153">
        <v>200</v>
      </c>
      <c r="C215" s="163" t="s">
        <v>415</v>
      </c>
      <c r="D215" s="158">
        <f t="shared" si="51"/>
        <v>266300</v>
      </c>
      <c r="E215" s="158">
        <f t="shared" si="51"/>
        <v>266300</v>
      </c>
      <c r="F215" s="155" t="s">
        <v>78</v>
      </c>
      <c r="H215" s="25"/>
    </row>
    <row r="216" spans="1:8" ht="80.25" customHeight="1">
      <c r="A216" s="176" t="s">
        <v>104</v>
      </c>
      <c r="B216" s="153">
        <v>200</v>
      </c>
      <c r="C216" s="163" t="s">
        <v>413</v>
      </c>
      <c r="D216" s="158">
        <v>266300</v>
      </c>
      <c r="E216" s="158">
        <v>266300</v>
      </c>
      <c r="F216" s="155" t="s">
        <v>78</v>
      </c>
      <c r="H216" s="25"/>
    </row>
    <row r="217" spans="1:8" ht="12.75">
      <c r="A217" s="152" t="s">
        <v>69</v>
      </c>
      <c r="B217" s="153">
        <v>200</v>
      </c>
      <c r="C217" s="163" t="s">
        <v>290</v>
      </c>
      <c r="D217" s="160">
        <f t="shared" ref="D217:E219" si="52">D218</f>
        <v>100</v>
      </c>
      <c r="E217" s="161" t="str">
        <f t="shared" si="52"/>
        <v>-</v>
      </c>
      <c r="F217" s="155">
        <f>D217</f>
        <v>100</v>
      </c>
      <c r="H217" s="25"/>
    </row>
    <row r="218" spans="1:8" ht="16.5" customHeight="1">
      <c r="A218" s="152" t="s">
        <v>82</v>
      </c>
      <c r="B218" s="153">
        <v>200</v>
      </c>
      <c r="C218" s="151" t="s">
        <v>291</v>
      </c>
      <c r="D218" s="160">
        <f t="shared" si="52"/>
        <v>100</v>
      </c>
      <c r="E218" s="161" t="str">
        <f t="shared" si="52"/>
        <v>-</v>
      </c>
      <c r="F218" s="155">
        <f t="shared" ref="F218:F223" si="53">D218</f>
        <v>100</v>
      </c>
      <c r="H218" s="25"/>
    </row>
    <row r="219" spans="1:8" ht="53.25" customHeight="1">
      <c r="A219" s="152" t="s">
        <v>293</v>
      </c>
      <c r="B219" s="153">
        <v>200</v>
      </c>
      <c r="C219" s="151" t="s">
        <v>292</v>
      </c>
      <c r="D219" s="160">
        <f t="shared" si="52"/>
        <v>100</v>
      </c>
      <c r="E219" s="161" t="str">
        <f t="shared" si="52"/>
        <v>-</v>
      </c>
      <c r="F219" s="155">
        <f t="shared" si="53"/>
        <v>100</v>
      </c>
      <c r="H219" s="25"/>
    </row>
    <row r="220" spans="1:8" ht="44.25" customHeight="1">
      <c r="A220" s="152" t="s">
        <v>138</v>
      </c>
      <c r="B220" s="153">
        <v>200</v>
      </c>
      <c r="C220" s="151" t="s">
        <v>294</v>
      </c>
      <c r="D220" s="160">
        <f>D221</f>
        <v>100</v>
      </c>
      <c r="E220" s="161" t="str">
        <f t="shared" ref="E220" si="54">E221</f>
        <v>-</v>
      </c>
      <c r="F220" s="155">
        <f t="shared" si="53"/>
        <v>100</v>
      </c>
      <c r="H220" s="25"/>
    </row>
    <row r="221" spans="1:8" ht="103.5" customHeight="1">
      <c r="A221" s="152" t="s">
        <v>126</v>
      </c>
      <c r="B221" s="153">
        <v>200</v>
      </c>
      <c r="C221" s="151" t="s">
        <v>295</v>
      </c>
      <c r="D221" s="160">
        <f>D222</f>
        <v>100</v>
      </c>
      <c r="E221" s="161" t="str">
        <f>E222</f>
        <v>-</v>
      </c>
      <c r="F221" s="155">
        <f t="shared" si="53"/>
        <v>100</v>
      </c>
      <c r="H221" s="25"/>
    </row>
    <row r="222" spans="1:8" ht="41.25" customHeight="1">
      <c r="A222" s="188" t="s">
        <v>481</v>
      </c>
      <c r="B222" s="153">
        <v>200</v>
      </c>
      <c r="C222" s="151" t="s">
        <v>477</v>
      </c>
      <c r="D222" s="160">
        <f>D223</f>
        <v>100</v>
      </c>
      <c r="E222" s="161" t="str">
        <f>E223</f>
        <v>-</v>
      </c>
      <c r="F222" s="155">
        <f t="shared" si="53"/>
        <v>100</v>
      </c>
      <c r="H222" s="25"/>
    </row>
    <row r="223" spans="1:8" ht="42" customHeight="1">
      <c r="A223" s="165" t="s">
        <v>305</v>
      </c>
      <c r="B223" s="153">
        <v>200</v>
      </c>
      <c r="C223" s="151" t="s">
        <v>329</v>
      </c>
      <c r="D223" s="160">
        <f>D224</f>
        <v>100</v>
      </c>
      <c r="E223" s="161" t="s">
        <v>78</v>
      </c>
      <c r="F223" s="155">
        <f t="shared" si="53"/>
        <v>100</v>
      </c>
      <c r="H223" s="25"/>
    </row>
    <row r="224" spans="1:8" ht="40.5" customHeight="1">
      <c r="A224" s="102" t="s">
        <v>134</v>
      </c>
      <c r="B224" s="153">
        <v>200</v>
      </c>
      <c r="C224" s="151" t="s">
        <v>296</v>
      </c>
      <c r="D224" s="160">
        <v>100</v>
      </c>
      <c r="E224" s="161" t="s">
        <v>78</v>
      </c>
      <c r="F224" s="155">
        <f>D224</f>
        <v>100</v>
      </c>
      <c r="H224" s="25"/>
    </row>
    <row r="225" spans="1:8" ht="6" customHeight="1" thickBot="1">
      <c r="A225" s="232"/>
      <c r="B225" s="233"/>
      <c r="C225" s="233"/>
      <c r="D225" s="233"/>
      <c r="E225" s="233"/>
      <c r="F225" s="233"/>
      <c r="H225" s="25"/>
    </row>
    <row r="226" spans="1:8" ht="26.25" thickBot="1">
      <c r="A226" s="177" t="s">
        <v>76</v>
      </c>
      <c r="B226" s="178">
        <v>450</v>
      </c>
      <c r="C226" s="179" t="s">
        <v>15</v>
      </c>
      <c r="D226" s="180">
        <v>-3117300</v>
      </c>
      <c r="E226" s="181">
        <f>'117_1'!E15-'117_2'!E5</f>
        <v>-3497384.5399999917</v>
      </c>
      <c r="F226" s="182" t="s">
        <v>15</v>
      </c>
      <c r="H226" s="25"/>
    </row>
  </sheetData>
  <mergeCells count="3">
    <mergeCell ref="A2:F2"/>
    <mergeCell ref="E1:F1"/>
    <mergeCell ref="A225:F225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zoomScale="150" zoomScaleNormal="150" zoomScaleSheetLayoutView="140" workbookViewId="0">
      <selection activeCell="A13" sqref="A13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34" t="s">
        <v>85</v>
      </c>
      <c r="F1" s="234"/>
    </row>
    <row r="2" spans="1:6" ht="14.25">
      <c r="A2" s="103" t="s">
        <v>101</v>
      </c>
      <c r="B2" s="103"/>
      <c r="C2" s="103"/>
      <c r="D2" s="103"/>
      <c r="E2" s="103"/>
    </row>
    <row r="3" spans="1:6" ht="4.9000000000000004" customHeight="1">
      <c r="A3" s="14"/>
    </row>
    <row r="4" spans="1:6">
      <c r="A4" s="237" t="s">
        <v>8</v>
      </c>
      <c r="B4" s="237" t="s">
        <v>9</v>
      </c>
      <c r="C4" s="237" t="s">
        <v>34</v>
      </c>
      <c r="D4" s="237" t="s">
        <v>31</v>
      </c>
      <c r="E4" s="235" t="s">
        <v>12</v>
      </c>
      <c r="F4" s="236" t="s">
        <v>56</v>
      </c>
    </row>
    <row r="5" spans="1:6" s="9" customFormat="1" ht="54.6" customHeight="1">
      <c r="A5" s="237"/>
      <c r="B5" s="237"/>
      <c r="C5" s="237"/>
      <c r="D5" s="237"/>
      <c r="E5" s="235"/>
      <c r="F5" s="236"/>
    </row>
    <row r="6" spans="1:6" ht="13.5" thickBot="1">
      <c r="A6" s="15">
        <v>1</v>
      </c>
      <c r="B6" s="16">
        <v>2</v>
      </c>
      <c r="C6" s="16">
        <v>3</v>
      </c>
      <c r="D6" s="16" t="s">
        <v>13</v>
      </c>
      <c r="E6" s="16" t="s">
        <v>14</v>
      </c>
      <c r="F6" s="16" t="s">
        <v>33</v>
      </c>
    </row>
    <row r="7" spans="1:6" ht="22.5">
      <c r="A7" s="189" t="s">
        <v>35</v>
      </c>
      <c r="B7" s="54">
        <v>500</v>
      </c>
      <c r="C7" s="55" t="s">
        <v>15</v>
      </c>
      <c r="D7" s="56">
        <v>3117300</v>
      </c>
      <c r="E7" s="56">
        <v>3497384.54</v>
      </c>
      <c r="F7" s="123">
        <f>D7-E7</f>
        <v>-380084.54000000004</v>
      </c>
    </row>
    <row r="8" spans="1:6">
      <c r="A8" s="190" t="s">
        <v>0</v>
      </c>
      <c r="B8" s="57"/>
      <c r="C8" s="35"/>
      <c r="D8" s="34"/>
      <c r="E8" s="31"/>
      <c r="F8" s="58"/>
    </row>
    <row r="9" spans="1:6" ht="22.5" customHeight="1">
      <c r="A9" s="191" t="s">
        <v>438</v>
      </c>
      <c r="B9" s="59">
        <v>520</v>
      </c>
      <c r="C9" s="36" t="s">
        <v>15</v>
      </c>
      <c r="D9" s="125">
        <v>630700</v>
      </c>
      <c r="E9" s="126">
        <v>630700</v>
      </c>
      <c r="F9" s="65" t="s">
        <v>78</v>
      </c>
    </row>
    <row r="10" spans="1:6">
      <c r="A10" s="190" t="s">
        <v>79</v>
      </c>
      <c r="B10" s="60"/>
      <c r="C10" s="17"/>
      <c r="D10" s="119"/>
      <c r="E10" s="119"/>
      <c r="F10" s="61"/>
    </row>
    <row r="11" spans="1:6" ht="39" customHeight="1">
      <c r="A11" s="192" t="s">
        <v>430</v>
      </c>
      <c r="B11" s="62">
        <v>520</v>
      </c>
      <c r="C11" s="36" t="s">
        <v>431</v>
      </c>
      <c r="D11" s="120">
        <v>630700</v>
      </c>
      <c r="E11" s="121">
        <v>630700</v>
      </c>
      <c r="F11" s="79" t="s">
        <v>78</v>
      </c>
    </row>
    <row r="12" spans="1:6" ht="50.25" customHeight="1">
      <c r="A12" s="192" t="s">
        <v>432</v>
      </c>
      <c r="B12" s="60">
        <v>520</v>
      </c>
      <c r="C12" s="33" t="s">
        <v>433</v>
      </c>
      <c r="D12" s="31">
        <v>630700</v>
      </c>
      <c r="E12" s="122">
        <v>630700</v>
      </c>
      <c r="F12" s="116" t="s">
        <v>78</v>
      </c>
    </row>
    <row r="13" spans="1:6" ht="45">
      <c r="A13" s="192" t="s">
        <v>434</v>
      </c>
      <c r="B13" s="117">
        <v>520</v>
      </c>
      <c r="C13" s="33" t="s">
        <v>435</v>
      </c>
      <c r="D13" s="110">
        <v>630700</v>
      </c>
      <c r="E13" s="110">
        <v>630700</v>
      </c>
      <c r="F13" s="118" t="s">
        <v>78</v>
      </c>
    </row>
    <row r="14" spans="1:6" ht="56.25">
      <c r="A14" s="192" t="s">
        <v>436</v>
      </c>
      <c r="B14" s="62">
        <v>520</v>
      </c>
      <c r="C14" s="33" t="s">
        <v>437</v>
      </c>
      <c r="D14" s="32">
        <v>630700</v>
      </c>
      <c r="E14" s="120">
        <v>630700</v>
      </c>
      <c r="F14" s="77"/>
    </row>
    <row r="15" spans="1:6" ht="22.5" customHeight="1">
      <c r="A15" s="193" t="s">
        <v>80</v>
      </c>
      <c r="B15" s="63">
        <v>620</v>
      </c>
      <c r="C15" s="33" t="s">
        <v>15</v>
      </c>
      <c r="D15" s="39" t="s">
        <v>78</v>
      </c>
      <c r="E15" s="39" t="s">
        <v>78</v>
      </c>
      <c r="F15" s="64" t="s">
        <v>78</v>
      </c>
    </row>
    <row r="16" spans="1:6">
      <c r="A16" s="194" t="s">
        <v>79</v>
      </c>
      <c r="B16" s="60"/>
      <c r="C16" s="17"/>
      <c r="D16" s="42"/>
      <c r="E16" s="40"/>
      <c r="F16" s="61"/>
    </row>
    <row r="17" spans="1:6" ht="9.75" customHeight="1">
      <c r="A17" s="195" t="s">
        <v>78</v>
      </c>
      <c r="B17" s="59"/>
      <c r="C17" s="41" t="s">
        <v>78</v>
      </c>
      <c r="D17" s="38" t="s">
        <v>78</v>
      </c>
      <c r="E17" s="37" t="s">
        <v>78</v>
      </c>
      <c r="F17" s="65" t="s">
        <v>78</v>
      </c>
    </row>
    <row r="18" spans="1:6" ht="12.75" customHeight="1">
      <c r="A18" s="191" t="s">
        <v>77</v>
      </c>
      <c r="B18" s="63">
        <v>700</v>
      </c>
      <c r="C18" s="30" t="s">
        <v>177</v>
      </c>
      <c r="D18" s="110">
        <v>2486600</v>
      </c>
      <c r="E18" s="110">
        <v>2866684.54</v>
      </c>
      <c r="F18" s="124">
        <f>D18-E18</f>
        <v>-380084.54000000004</v>
      </c>
    </row>
    <row r="19" spans="1:6" ht="25.5" customHeight="1">
      <c r="A19" s="191" t="s">
        <v>178</v>
      </c>
      <c r="B19" s="66">
        <v>700</v>
      </c>
      <c r="C19" s="30" t="s">
        <v>36</v>
      </c>
      <c r="D19" s="111">
        <f>D18</f>
        <v>2486600</v>
      </c>
      <c r="E19" s="32">
        <f>E18</f>
        <v>2866684.54</v>
      </c>
      <c r="F19" s="124">
        <f>D19-E19</f>
        <v>-380084.54000000004</v>
      </c>
    </row>
    <row r="20" spans="1:6" ht="22.5">
      <c r="A20" s="196" t="s">
        <v>70</v>
      </c>
      <c r="B20" s="67">
        <v>710</v>
      </c>
      <c r="C20" s="29" t="s">
        <v>37</v>
      </c>
      <c r="D20" s="18">
        <v>-77798500</v>
      </c>
      <c r="E20" s="112">
        <v>-75764298.609999999</v>
      </c>
      <c r="F20" s="71" t="s">
        <v>15</v>
      </c>
    </row>
    <row r="21" spans="1:6" ht="22.5">
      <c r="A21" s="197" t="s">
        <v>38</v>
      </c>
      <c r="B21" s="68">
        <v>710</v>
      </c>
      <c r="C21" s="20" t="s">
        <v>39</v>
      </c>
      <c r="D21" s="19">
        <f t="shared" ref="D21:E23" si="0">D20</f>
        <v>-77798500</v>
      </c>
      <c r="E21" s="112">
        <f t="shared" si="0"/>
        <v>-75764298.609999999</v>
      </c>
      <c r="F21" s="71" t="s">
        <v>15</v>
      </c>
    </row>
    <row r="22" spans="1:6" ht="22.5">
      <c r="A22" s="197" t="s">
        <v>40</v>
      </c>
      <c r="B22" s="68">
        <v>710</v>
      </c>
      <c r="C22" s="20" t="s">
        <v>41</v>
      </c>
      <c r="D22" s="19">
        <f t="shared" si="0"/>
        <v>-77798500</v>
      </c>
      <c r="E22" s="112">
        <f t="shared" si="0"/>
        <v>-75764298.609999999</v>
      </c>
      <c r="F22" s="71" t="s">
        <v>15</v>
      </c>
    </row>
    <row r="23" spans="1:6" ht="33.75">
      <c r="A23" s="197" t="s">
        <v>42</v>
      </c>
      <c r="B23" s="68">
        <v>710</v>
      </c>
      <c r="C23" s="20" t="s">
        <v>43</v>
      </c>
      <c r="D23" s="19">
        <f t="shared" si="0"/>
        <v>-77798500</v>
      </c>
      <c r="E23" s="112">
        <f t="shared" si="0"/>
        <v>-75764298.609999999</v>
      </c>
      <c r="F23" s="71" t="s">
        <v>15</v>
      </c>
    </row>
    <row r="24" spans="1:6" ht="22.5">
      <c r="A24" s="197" t="s">
        <v>71</v>
      </c>
      <c r="B24" s="68">
        <v>720</v>
      </c>
      <c r="C24" s="20" t="s">
        <v>44</v>
      </c>
      <c r="D24" s="19">
        <v>80285090.200000003</v>
      </c>
      <c r="E24" s="113">
        <v>78630983.150000006</v>
      </c>
      <c r="F24" s="71" t="s">
        <v>15</v>
      </c>
    </row>
    <row r="25" spans="1:6" ht="22.5">
      <c r="A25" s="197" t="s">
        <v>45</v>
      </c>
      <c r="B25" s="68">
        <v>720</v>
      </c>
      <c r="C25" s="20" t="s">
        <v>46</v>
      </c>
      <c r="D25" s="19">
        <f>D24</f>
        <v>80285090.200000003</v>
      </c>
      <c r="E25" s="113">
        <f>E24</f>
        <v>78630983.150000006</v>
      </c>
      <c r="F25" s="71" t="s">
        <v>15</v>
      </c>
    </row>
    <row r="26" spans="1:6" ht="22.5">
      <c r="A26" s="197" t="s">
        <v>47</v>
      </c>
      <c r="B26" s="68">
        <v>720</v>
      </c>
      <c r="C26" s="20" t="s">
        <v>48</v>
      </c>
      <c r="D26" s="19">
        <f>D25</f>
        <v>80285090.200000003</v>
      </c>
      <c r="E26" s="113">
        <f>E24</f>
        <v>78630983.150000006</v>
      </c>
      <c r="F26" s="71" t="s">
        <v>15</v>
      </c>
    </row>
    <row r="27" spans="1:6" ht="34.5" thickBot="1">
      <c r="A27" s="198" t="s">
        <v>49</v>
      </c>
      <c r="B27" s="69">
        <v>720</v>
      </c>
      <c r="C27" s="70" t="s">
        <v>50</v>
      </c>
      <c r="D27" s="78">
        <f>D26</f>
        <v>80285090.200000003</v>
      </c>
      <c r="E27" s="114">
        <f>E26</f>
        <v>78630983.150000006</v>
      </c>
      <c r="F27" s="74" t="s">
        <v>15</v>
      </c>
    </row>
    <row r="29" spans="1:6" ht="18.75" customHeight="1">
      <c r="A29" s="105" t="s">
        <v>72</v>
      </c>
      <c r="C29" t="s">
        <v>87</v>
      </c>
    </row>
    <row r="30" spans="1:6">
      <c r="A30" s="104"/>
      <c r="C30" s="72" t="s">
        <v>86</v>
      </c>
    </row>
    <row r="31" spans="1:6" ht="0.75" customHeight="1">
      <c r="A31" s="104"/>
    </row>
    <row r="32" spans="1:6" ht="14.45" customHeight="1">
      <c r="A32" s="104" t="s">
        <v>51</v>
      </c>
      <c r="B32" s="3"/>
      <c r="C32" s="3"/>
    </row>
    <row r="33" spans="1:3" s="3" customFormat="1">
      <c r="A33" s="104" t="s">
        <v>88</v>
      </c>
      <c r="C33" s="73" t="s">
        <v>1</v>
      </c>
    </row>
    <row r="34" spans="1:3" s="3" customFormat="1" ht="10.5" customHeight="1">
      <c r="A34" s="104"/>
      <c r="C34" s="72" t="s">
        <v>86</v>
      </c>
    </row>
    <row r="35" spans="1:3" s="3" customFormat="1" ht="12.75" hidden="1" customHeight="1">
      <c r="A35" s="104"/>
    </row>
    <row r="36" spans="1:3" s="3" customFormat="1" ht="16.5" customHeight="1">
      <c r="A36" s="104" t="s">
        <v>73</v>
      </c>
      <c r="C36" s="73" t="s">
        <v>2</v>
      </c>
    </row>
    <row r="37" spans="1:3" s="3" customFormat="1" ht="10.5" customHeight="1">
      <c r="A37" s="104"/>
      <c r="C37" s="72" t="s">
        <v>86</v>
      </c>
    </row>
    <row r="38" spans="1:3" s="3" customFormat="1" ht="20.25" customHeight="1">
      <c r="A38" s="106" t="s">
        <v>439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Людмила</cp:lastModifiedBy>
  <cp:lastPrinted>2018-01-30T12:12:57Z</cp:lastPrinted>
  <dcterms:created xsi:type="dcterms:W3CDTF">2011-02-10T10:53:11Z</dcterms:created>
  <dcterms:modified xsi:type="dcterms:W3CDTF">2018-01-30T12:14:57Z</dcterms:modified>
</cp:coreProperties>
</file>