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'117_2'!$A$2:$F$157</definedName>
    <definedName name="_xlnm.Print_Area" localSheetId="1">'117_2'!$A$1:$F$157</definedName>
  </definedNames>
  <calcPr calcId="124519" calcOnSave="0"/>
</workbook>
</file>

<file path=xl/calcChain.xml><?xml version="1.0" encoding="utf-8"?>
<calcChain xmlns="http://schemas.openxmlformats.org/spreadsheetml/2006/main">
  <c r="F138" i="5"/>
  <c r="F113"/>
  <c r="F111"/>
  <c r="F112"/>
  <c r="F109"/>
  <c r="F110"/>
  <c r="F108"/>
  <c r="F72"/>
  <c r="F70"/>
  <c r="F71"/>
  <c r="F67"/>
  <c r="F68"/>
  <c r="F69"/>
  <c r="F66"/>
  <c r="F65"/>
  <c r="F64"/>
  <c r="F63"/>
  <c r="F62"/>
  <c r="F61"/>
  <c r="F60"/>
  <c r="F24"/>
  <c r="F16"/>
  <c r="E7"/>
  <c r="E8"/>
  <c r="F122"/>
  <c r="F121"/>
  <c r="F120"/>
  <c r="E107"/>
  <c r="E128"/>
  <c r="F139"/>
  <c r="E139"/>
  <c r="F141"/>
  <c r="E70"/>
  <c r="E38"/>
  <c r="E42"/>
  <c r="F44"/>
  <c r="F42"/>
  <c r="F43"/>
  <c r="E21"/>
  <c r="E13"/>
  <c r="D119"/>
  <c r="D120"/>
  <c r="D121"/>
  <c r="F52" i="4"/>
  <c r="F51"/>
  <c r="F48"/>
  <c r="F38"/>
  <c r="F155" i="5"/>
  <c r="F150"/>
  <c r="F151"/>
  <c r="F152"/>
  <c r="F153"/>
  <c r="F154"/>
  <c r="F149"/>
  <c r="F140"/>
  <c r="F137"/>
  <c r="F134"/>
  <c r="F125"/>
  <c r="F123"/>
  <c r="F124"/>
  <c r="F114"/>
  <c r="F115"/>
  <c r="F116"/>
  <c r="F105"/>
  <c r="F106"/>
  <c r="F104"/>
  <c r="F101"/>
  <c r="F102"/>
  <c r="F103"/>
  <c r="F99"/>
  <c r="F100"/>
  <c r="F96"/>
  <c r="F97"/>
  <c r="F98"/>
  <c r="F95"/>
  <c r="F94"/>
  <c r="F91"/>
  <c r="F92"/>
  <c r="F93"/>
  <c r="F90"/>
  <c r="F88"/>
  <c r="F89"/>
  <c r="F87"/>
  <c r="F85"/>
  <c r="F86"/>
  <c r="F83"/>
  <c r="F84"/>
  <c r="F81"/>
  <c r="F82"/>
  <c r="F79"/>
  <c r="F80"/>
  <c r="F77"/>
  <c r="F78"/>
  <c r="F76"/>
  <c r="F75"/>
  <c r="F73"/>
  <c r="F74"/>
  <c r="F50"/>
  <c r="F51"/>
  <c r="F52"/>
  <c r="F49"/>
  <c r="F48"/>
  <c r="F47"/>
  <c r="F32"/>
  <c r="F31"/>
  <c r="F29"/>
  <c r="F30"/>
  <c r="F28"/>
  <c r="F23"/>
  <c r="F15"/>
  <c r="E77"/>
  <c r="E153"/>
  <c r="E154"/>
  <c r="E147"/>
  <c r="E146" s="1"/>
  <c r="E145" s="1"/>
  <c r="E144" s="1"/>
  <c r="E138"/>
  <c r="E135"/>
  <c r="E136"/>
  <c r="E132"/>
  <c r="E133"/>
  <c r="E130"/>
  <c r="E129" s="1"/>
  <c r="E123"/>
  <c r="E124"/>
  <c r="E114"/>
  <c r="E115"/>
  <c r="E112"/>
  <c r="E111" s="1"/>
  <c r="E110" s="1"/>
  <c r="E92"/>
  <c r="E104"/>
  <c r="E105"/>
  <c r="E100"/>
  <c r="E101"/>
  <c r="E97"/>
  <c r="E98"/>
  <c r="E93"/>
  <c r="E94"/>
  <c r="E95"/>
  <c r="E83"/>
  <c r="E84"/>
  <c r="E79"/>
  <c r="E80"/>
  <c r="E69"/>
  <c r="E73"/>
  <c r="E63"/>
  <c r="E62" s="1"/>
  <c r="E58"/>
  <c r="F58" s="1"/>
  <c r="E46"/>
  <c r="E53"/>
  <c r="E54"/>
  <c r="E50"/>
  <c r="E51"/>
  <c r="E47"/>
  <c r="E48"/>
  <c r="E41"/>
  <c r="E40" s="1"/>
  <c r="F40" s="1"/>
  <c r="E30"/>
  <c r="E31"/>
  <c r="E26"/>
  <c r="F26" s="1"/>
  <c r="F21"/>
  <c r="E12"/>
  <c r="D77"/>
  <c r="D8"/>
  <c r="D153"/>
  <c r="D154"/>
  <c r="D147"/>
  <c r="D146" s="1"/>
  <c r="D145" s="1"/>
  <c r="D144" s="1"/>
  <c r="D143" s="1"/>
  <c r="D139"/>
  <c r="D136"/>
  <c r="D135" s="1"/>
  <c r="F135" s="1"/>
  <c r="D133"/>
  <c r="D132" s="1"/>
  <c r="F132" s="1"/>
  <c r="D130"/>
  <c r="D129" s="1"/>
  <c r="D124"/>
  <c r="D123" s="1"/>
  <c r="D115"/>
  <c r="D114" s="1"/>
  <c r="D112"/>
  <c r="D111" s="1"/>
  <c r="D110" s="1"/>
  <c r="D105"/>
  <c r="D104" s="1"/>
  <c r="D101"/>
  <c r="D100" s="1"/>
  <c r="D98"/>
  <c r="D97" s="1"/>
  <c r="D95"/>
  <c r="D94" s="1"/>
  <c r="D93" s="1"/>
  <c r="D88"/>
  <c r="D87" s="1"/>
  <c r="D86" s="1"/>
  <c r="D84"/>
  <c r="D83" s="1"/>
  <c r="D80"/>
  <c r="D79" s="1"/>
  <c r="D70"/>
  <c r="D73"/>
  <c r="D63"/>
  <c r="D62" s="1"/>
  <c r="D58"/>
  <c r="D57" s="1"/>
  <c r="D51"/>
  <c r="D50" s="1"/>
  <c r="D48"/>
  <c r="D47" s="1"/>
  <c r="D42"/>
  <c r="D41" s="1"/>
  <c r="D40" s="1"/>
  <c r="D31"/>
  <c r="D30" s="1"/>
  <c r="D26"/>
  <c r="D25" s="1"/>
  <c r="D21"/>
  <c r="D20" s="1"/>
  <c r="F57" i="4"/>
  <c r="F56"/>
  <c r="F55"/>
  <c r="F53"/>
  <c r="F54"/>
  <c r="F45"/>
  <c r="F46"/>
  <c r="F47"/>
  <c r="F41"/>
  <c r="F42"/>
  <c r="F24"/>
  <c r="F25"/>
  <c r="F23"/>
  <c r="F147" i="5"/>
  <c r="F130"/>
  <c r="D13"/>
  <c r="F13" s="1"/>
  <c r="F131"/>
  <c r="F148"/>
  <c r="D17" i="6"/>
  <c r="D18" s="1"/>
  <c r="F43" i="4"/>
  <c r="F7" i="6"/>
  <c r="E57" i="5" l="1"/>
  <c r="F41"/>
  <c r="E25"/>
  <c r="E20"/>
  <c r="E19" s="1"/>
  <c r="F136"/>
  <c r="F133"/>
  <c r="D69"/>
  <c r="F59"/>
  <c r="F44" i="4"/>
  <c r="E17" i="6"/>
  <c r="E34" i="5"/>
  <c r="D53"/>
  <c r="D46" s="1"/>
  <c r="D12"/>
  <c r="D11" s="1"/>
  <c r="D10" s="1"/>
  <c r="D9" s="1"/>
  <c r="F25" l="1"/>
  <c r="F46"/>
  <c r="D19"/>
  <c r="D18" s="1"/>
  <c r="F146"/>
  <c r="F20"/>
  <c r="F12"/>
  <c r="E18" i="6"/>
  <c r="F18" s="1"/>
  <c r="F17"/>
  <c r="F145" i="5"/>
  <c r="E18"/>
  <c r="E17" s="1"/>
  <c r="E11"/>
  <c r="E10" s="1"/>
  <c r="E82"/>
  <c r="E78"/>
  <c r="E29"/>
  <c r="E28" s="1"/>
  <c r="D61"/>
  <c r="D56"/>
  <c r="D45" s="1"/>
  <c r="D36"/>
  <c r="D35" s="1"/>
  <c r="D34" s="1"/>
  <c r="D29"/>
  <c r="D28" s="1"/>
  <c r="D17" l="1"/>
  <c r="D33"/>
  <c r="F33" s="1"/>
  <c r="F34"/>
  <c r="D82"/>
  <c r="F144"/>
  <c r="E61"/>
  <c r="E103"/>
  <c r="E56"/>
  <c r="E45" s="1"/>
  <c r="F57"/>
  <c r="F18"/>
  <c r="F10"/>
  <c r="E9"/>
  <c r="E68"/>
  <c r="D152"/>
  <c r="D39"/>
  <c r="E39"/>
  <c r="F39" s="1"/>
  <c r="D138"/>
  <c r="D68"/>
  <c r="D67" s="1"/>
  <c r="D66" s="1"/>
  <c r="E24" i="6"/>
  <c r="D20"/>
  <c r="D21" s="1"/>
  <c r="D22" s="1"/>
  <c r="E20"/>
  <c r="E21" s="1"/>
  <c r="E22" s="1"/>
  <c r="D24"/>
  <c r="D25" s="1"/>
  <c r="D26" s="1"/>
  <c r="E25"/>
  <c r="E26"/>
  <c r="F14" i="5"/>
  <c r="F22"/>
  <c r="F35"/>
  <c r="F36"/>
  <c r="F37"/>
  <c r="F15" i="4"/>
  <c r="F16"/>
  <c r="F18"/>
  <c r="F19"/>
  <c r="F20"/>
  <c r="F26"/>
  <c r="F27"/>
  <c r="F28"/>
  <c r="F29"/>
  <c r="F30"/>
  <c r="F31"/>
  <c r="F32"/>
  <c r="F33"/>
  <c r="D118" i="5" l="1"/>
  <c r="F119"/>
  <c r="D128"/>
  <c r="E143"/>
  <c r="E142" s="1"/>
  <c r="F129"/>
  <c r="E127"/>
  <c r="E126" s="1"/>
  <c r="D103"/>
  <c r="E119"/>
  <c r="E60"/>
  <c r="D78"/>
  <c r="D60"/>
  <c r="D38" s="1"/>
  <c r="E109"/>
  <c r="F56"/>
  <c r="F45"/>
  <c r="E76"/>
  <c r="E75" s="1"/>
  <c r="E67"/>
  <c r="D151"/>
  <c r="F17"/>
  <c r="F9"/>
  <c r="F11"/>
  <c r="F27"/>
  <c r="D117" l="1"/>
  <c r="F118"/>
  <c r="D92"/>
  <c r="D76"/>
  <c r="D75" s="1"/>
  <c r="F143"/>
  <c r="F8"/>
  <c r="D150"/>
  <c r="D91"/>
  <c r="D90" s="1"/>
  <c r="E118"/>
  <c r="E91"/>
  <c r="D127"/>
  <c r="F128"/>
  <c r="E108"/>
  <c r="E66"/>
  <c r="F19"/>
  <c r="E152"/>
  <c r="D65"/>
  <c r="F117" l="1"/>
  <c r="F38"/>
  <c r="D149"/>
  <c r="E117"/>
  <c r="E90"/>
  <c r="D126"/>
  <c r="F126" s="1"/>
  <c r="F127"/>
  <c r="E65"/>
  <c r="E151"/>
  <c r="D109"/>
  <c r="D107" l="1"/>
  <c r="D7" s="1"/>
  <c r="D108"/>
  <c r="E150"/>
  <c r="D142"/>
  <c r="F142" s="1"/>
  <c r="E149" l="1"/>
  <c r="E5" s="1"/>
  <c r="F107"/>
  <c r="E157" l="1"/>
  <c r="D5"/>
  <c r="D157" s="1"/>
  <c r="F7" l="1"/>
  <c r="F5"/>
</calcChain>
</file>

<file path=xl/sharedStrings.xml><?xml version="1.0" encoding="utf-8"?>
<sst xmlns="http://schemas.openxmlformats.org/spreadsheetml/2006/main" count="607" uniqueCount="396">
  <si>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</si>
  <si>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</si>
  <si>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</si>
  <si>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</si>
  <si>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</si>
  <si>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</si>
  <si>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</si>
  <si>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</si>
  <si>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</si>
  <si>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</si>
  <si>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</si>
  <si>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</si>
  <si>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</si>
  <si>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</si>
  <si>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</si>
  <si>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</si>
  <si>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</si>
  <si>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</si>
  <si>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</si>
  <si>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</si>
  <si>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</si>
  <si>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</si>
  <si>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</si>
  <si>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</si>
  <si>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</si>
  <si>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</si>
  <si>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</si>
  <si>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</si>
  <si>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</si>
  <si>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</si>
  <si>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</si>
  <si>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</si>
  <si>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</si>
  <si>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</si>
  <si>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</si>
  <si>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</si>
  <si>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</si>
  <si>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</si>
  <si>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</si>
  <si>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</si>
  <si>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</si>
  <si>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</si>
  <si>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</si>
  <si>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</si>
  <si>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</si>
  <si>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</si>
  <si>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</si>
  <si>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</si>
  <si>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</si>
  <si>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</si>
  <si>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</si>
  <si>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</si>
  <si>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</si>
  <si>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</si>
  <si>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</si>
  <si>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</si>
  <si>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</si>
  <si>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</si>
  <si>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</si>
  <si>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</si>
  <si>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</si>
  <si>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</si>
  <si>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</si>
  <si>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</si>
  <si>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</si>
  <si>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</si>
  <si>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</si>
  <si>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</si>
  <si>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</si>
  <si>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</si>
  <si>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</si>
  <si>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</si>
  <si>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</si>
  <si>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</si>
  <si>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</si>
  <si>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</si>
  <si>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</si>
  <si>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</si>
  <si>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</si>
  <si>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</si>
  <si>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</si>
  <si>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</si>
  <si>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</si>
  <si>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</si>
  <si>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</si>
  <si>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</si>
  <si>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</si>
  <si>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</si>
  <si>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</si>
  <si>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</si>
  <si>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</si>
  <si>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</si>
  <si>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</si>
  <si>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</si>
  <si>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</si>
  <si>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</si>
  <si>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</si>
  <si>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</si>
  <si>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</si>
  <si>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</si>
  <si>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</si>
  <si>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</si>
  <si>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</si>
  <si>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</si>
  <si>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</si>
  <si>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</si>
  <si>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</si>
  <si>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</si>
  <si>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</si>
  <si>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</si>
  <si>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</si>
  <si>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</si>
  <si>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</si>
  <si>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</si>
  <si>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</si>
  <si>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</si>
  <si>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</si>
  <si>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</si>
  <si>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</si>
  <si>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</si>
  <si>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</si>
  <si>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</si>
  <si>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</si>
  <si>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</si>
  <si>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</si>
  <si>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</si>
  <si>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</si>
  <si>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</si>
  <si>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</si>
  <si>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</si>
  <si>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</si>
  <si>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</si>
  <si>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</si>
  <si>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</si>
  <si>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</si>
  <si>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</si>
  <si>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</si>
  <si>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</si>
  <si>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</si>
  <si>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</si>
  <si>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</si>
  <si>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</si>
  <si>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</si>
  <si>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</si>
  <si>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</si>
  <si>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</si>
  <si>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</si>
  <si>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</si>
  <si>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</si>
  <si>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</si>
  <si>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</si>
  <si>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</si>
  <si>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</si>
  <si>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</si>
  <si>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</si>
  <si>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</si>
  <si>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</si>
  <si>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</si>
  <si>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</si>
  <si>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</si>
  <si>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</si>
  <si>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</si>
  <si>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</si>
  <si>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</si>
  <si>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</si>
  <si>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</si>
  <si>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</si>
  <si>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</si>
  <si>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</si>
  <si>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</si>
  <si>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</si>
  <si>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</si>
  <si>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</si>
  <si>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</si>
  <si>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</si>
  <si>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</si>
  <si>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</si>
  <si>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</si>
  <si>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</si>
  <si>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</si>
  <si>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</si>
  <si>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</si>
  <si>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</si>
  <si>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</si>
  <si>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</si>
  <si>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</si>
  <si>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</si>
  <si>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</si>
  <si>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</si>
  <si>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</si>
  <si>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</si>
  <si>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</si>
  <si>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</si>
  <si>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</si>
  <si>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</si>
  <si>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</si>
  <si>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</si>
  <si>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</si>
  <si>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</si>
  <si>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</si>
  <si>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</si>
  <si>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</si>
  <si>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</si>
  <si>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</si>
  <si>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</si>
  <si>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</si>
  <si>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</si>
  <si>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</si>
  <si>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</si>
  <si>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</si>
  <si>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</si>
  <si>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</si>
  <si>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</si>
  <si>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</si>
  <si>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</si>
  <si>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</si>
  <si>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</si>
  <si>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</si>
  <si>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</si>
  <si>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</si>
  <si>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</si>
  <si>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</si>
  <si>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</si>
  <si>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</si>
  <si>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</si>
  <si>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</si>
  <si>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</si>
  <si>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</si>
  <si>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</si>
  <si>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</si>
  <si>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</si>
  <si>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</si>
  <si>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</si>
  <si>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</si>
  <si>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</si>
  <si>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</si>
  <si>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</si>
  <si>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</si>
  <si>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</si>
  <si>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</si>
  <si>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</si>
  <si>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</si>
  <si>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</si>
  <si>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</si>
  <si>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</si>
  <si>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</si>
  <si>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</si>
  <si>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</si>
  <si>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</si>
  <si>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</si>
  <si>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</si>
  <si>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</si>
  <si>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</si>
  <si>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</si>
  <si>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</si>
  <si>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</si>
  <si>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</si>
  <si>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</si>
  <si>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</si>
  <si>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</si>
  <si>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</si>
  <si>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</si>
  <si>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</si>
  <si>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</si>
  <si>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</si>
  <si>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</si>
  <si>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</si>
  <si>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</si>
  <si>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</si>
  <si>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</si>
  <si>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</si>
  <si>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</si>
  <si>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</si>
  <si>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</si>
  <si>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</si>
  <si>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</si>
  <si>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</si>
  <si>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</si>
  <si>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</si>
  <si>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</si>
  <si>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</si>
  <si>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</si>
  <si>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</si>
  <si>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</si>
  <si>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</si>
  <si>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</si>
  <si>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</si>
  <si>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</si>
  <si>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</si>
  <si>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</si>
  <si>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</si>
  <si>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</si>
  <si>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</si>
  <si>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</si>
  <si>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</si>
  <si>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</si>
  <si>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</si>
  <si>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</si>
  <si>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</si>
  <si>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</si>
  <si>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</si>
  <si>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</si>
  <si>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</si>
  <si>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</si>
  <si>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</si>
  <si>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</si>
  <si>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</si>
  <si>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</si>
  <si>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</si>
  <si>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</si>
  <si>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</si>
  <si>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</si>
  <si>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</si>
  <si>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</si>
  <si>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</si>
  <si>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</si>
  <si>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</si>
  <si>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 xml:space="preserve">951 0113 0210020010 240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</si>
  <si>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</si>
  <si>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</si>
  <si>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</si>
  <si>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</si>
  <si>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</si>
  <si>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</si>
  <si>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</si>
  <si>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</si>
  <si>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</si>
  <si>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</si>
  <si>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</si>
  <si>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</si>
  <si>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</si>
  <si>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</si>
  <si>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</si>
  <si>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</si>
  <si>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</si>
  <si>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</si>
  <si>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000  1  16  90000  00  0000  140</t>
  </si>
  <si>
    <t>Прочие поступления от денежных взысканий (штрафов) и иных сумм в возмещение ущерба</t>
  </si>
  <si>
    <t>000  1  16  90050  10  0000  140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</si>
  <si>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</si>
  <si>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</si>
  <si>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</si>
  <si>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</si>
  <si>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</si>
  <si>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</si>
  <si>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</si>
  <si>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</si>
  <si>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</si>
  <si>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</si>
  <si>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</si>
  <si>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</si>
  <si>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</si>
  <si>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</si>
  <si>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</si>
  <si>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</si>
  <si>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</si>
  <si>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</si>
  <si>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</si>
  <si>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</si>
  <si>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</si>
  <si>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</si>
  <si>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</si>
  <si>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</si>
  <si>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</si>
  <si>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</si>
  <si>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</si>
  <si>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</si>
  <si>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</si>
  <si>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</si>
  <si>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</si>
  <si>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05100S3550 414 </t>
  </si>
  <si>
    <t xml:space="preserve">951 0502 05100S3550 410 </t>
  </si>
  <si>
    <t xml:space="preserve">951 0502 05100S3550 000 </t>
  </si>
  <si>
    <t>Расходы на строительство и реконструкцию объектов газификации 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</si>
  <si>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</si>
  <si>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</si>
  <si>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951 0503 0520099990 000</t>
  </si>
  <si>
    <t>951 0503 0520099990 850</t>
  </si>
  <si>
    <t>951 0503 0520099990 851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</si>
  <si>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</si>
  <si>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</si>
  <si>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</si>
  <si>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r>
      <t xml:space="preserve">                 </t>
    </r>
    <r>
      <rPr>
        <u/>
        <sz val="8"/>
        <rFont val="Arial Cyr"/>
        <charset val="204"/>
      </rPr>
      <t>на 1 марта  2017 г</t>
    </r>
    <r>
      <rPr>
        <sz val="8"/>
        <rFont val="Arial Cyr"/>
        <family val="2"/>
        <charset val="204"/>
      </rPr>
      <t>.</t>
    </r>
  </si>
  <si>
    <t>000  1  01  02020  01  0000  110</t>
  </si>
  <si>
    <t>000  1  01  02030  01  0000  110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</si>
  <si>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</si>
  <si>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</si>
  <si>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</si>
  <si>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</si>
  <si>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</si>
  <si>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</si>
  <si>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</si>
  <si>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</si>
  <si>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</si>
  <si>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</si>
  <si>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" 12 "  марта   2017г.</t>
  </si>
</sst>
</file>

<file path=xl/styles.xml><?xml version="1.0" encoding="utf-8"?>
<styleSheet xmlns="http://schemas.openxmlformats.org/spreadsheetml/2006/main">
  <fonts count="39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18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0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8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zoomScale="151" zoomScaleNormal="151" zoomScaleSheetLayoutView="140" workbookViewId="0">
      <selection activeCell="E58" sqref="E5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89" t="s">
        <v>179</v>
      </c>
      <c r="D1" s="189"/>
      <c r="E1" s="189"/>
      <c r="F1" s="189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191" t="s">
        <v>52</v>
      </c>
      <c r="B3" s="191"/>
      <c r="C3" s="191"/>
      <c r="D3" s="191"/>
      <c r="E3" s="191"/>
      <c r="F3" s="2" t="s">
        <v>4</v>
      </c>
    </row>
    <row r="4" spans="1:6">
      <c r="B4" s="192" t="s">
        <v>382</v>
      </c>
      <c r="C4" s="192"/>
      <c r="D4" s="195" t="s">
        <v>153</v>
      </c>
      <c r="E4" s="196"/>
      <c r="F4" s="4" t="s">
        <v>53</v>
      </c>
    </row>
    <row r="5" spans="1:6">
      <c r="B5" s="5"/>
      <c r="C5" s="5"/>
      <c r="D5" s="155"/>
      <c r="E5" s="155" t="s">
        <v>54</v>
      </c>
      <c r="F5" s="6">
        <v>42795</v>
      </c>
    </row>
    <row r="6" spans="1:6">
      <c r="A6" s="154" t="s">
        <v>5</v>
      </c>
      <c r="B6" s="155"/>
      <c r="C6" s="155"/>
      <c r="D6" s="155"/>
      <c r="E6" s="155" t="s">
        <v>55</v>
      </c>
      <c r="F6" s="26" t="s">
        <v>84</v>
      </c>
    </row>
    <row r="7" spans="1:6" ht="13.15" customHeight="1">
      <c r="A7" s="193" t="s">
        <v>170</v>
      </c>
      <c r="B7" s="193"/>
      <c r="C7" s="193"/>
      <c r="D7" s="155"/>
      <c r="E7" s="155" t="s">
        <v>173</v>
      </c>
      <c r="F7" s="7">
        <v>951</v>
      </c>
    </row>
    <row r="8" spans="1:6" ht="15" customHeight="1">
      <c r="A8" s="194" t="s">
        <v>171</v>
      </c>
      <c r="B8" s="194"/>
      <c r="C8" s="194"/>
      <c r="D8" s="194"/>
      <c r="F8" s="198">
        <v>60626440</v>
      </c>
    </row>
    <row r="9" spans="1:6" ht="9.75" customHeight="1">
      <c r="A9" s="154"/>
      <c r="B9" s="197" t="s">
        <v>109</v>
      </c>
      <c r="C9" s="197"/>
      <c r="D9" s="154"/>
      <c r="E9" s="155" t="s">
        <v>155</v>
      </c>
      <c r="F9" s="199"/>
    </row>
    <row r="10" spans="1:6" ht="18.75" customHeight="1">
      <c r="A10" s="154" t="s">
        <v>172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190" t="s">
        <v>7</v>
      </c>
      <c r="B12" s="190"/>
      <c r="C12" s="190"/>
      <c r="D12" s="190"/>
      <c r="E12" s="190"/>
      <c r="F12" s="190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56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33</v>
      </c>
    </row>
    <row r="15" spans="1:6" s="3" customFormat="1">
      <c r="A15" s="156" t="s">
        <v>82</v>
      </c>
      <c r="B15" s="59" t="s">
        <v>3</v>
      </c>
      <c r="C15" s="60" t="s">
        <v>15</v>
      </c>
      <c r="D15" s="149">
        <v>99979200</v>
      </c>
      <c r="E15" s="149">
        <v>2122976.61</v>
      </c>
      <c r="F15" s="72">
        <f t="shared" ref="F15:F20" si="0">D15-E15</f>
        <v>97856223.390000001</v>
      </c>
    </row>
    <row r="16" spans="1:6" s="3" customFormat="1" ht="11.25">
      <c r="A16" s="202" t="s">
        <v>108</v>
      </c>
      <c r="B16" s="204" t="s">
        <v>3</v>
      </c>
      <c r="C16" s="206" t="s">
        <v>90</v>
      </c>
      <c r="D16" s="208">
        <v>6152200</v>
      </c>
      <c r="E16" s="208">
        <v>1424051.61</v>
      </c>
      <c r="F16" s="200">
        <f>D16-E16</f>
        <v>4728148.3899999997</v>
      </c>
    </row>
    <row r="17" spans="1:6" s="3" customFormat="1" ht="11.25" customHeight="1">
      <c r="A17" s="203"/>
      <c r="B17" s="205"/>
      <c r="C17" s="207"/>
      <c r="D17" s="209"/>
      <c r="E17" s="209"/>
      <c r="F17" s="201"/>
    </row>
    <row r="18" spans="1:6" s="3" customFormat="1" ht="11.25">
      <c r="A18" s="65" t="s">
        <v>16</v>
      </c>
      <c r="B18" s="61" t="s">
        <v>3</v>
      </c>
      <c r="C18" s="12" t="s">
        <v>91</v>
      </c>
      <c r="D18" s="131">
        <v>2309200</v>
      </c>
      <c r="E18" s="127">
        <v>299988.96000000002</v>
      </c>
      <c r="F18" s="126">
        <f t="shared" si="0"/>
        <v>2009211.04</v>
      </c>
    </row>
    <row r="19" spans="1:6" s="3" customFormat="1" ht="11.25">
      <c r="A19" s="65" t="s">
        <v>17</v>
      </c>
      <c r="B19" s="61" t="s">
        <v>3</v>
      </c>
      <c r="C19" s="12" t="s">
        <v>92</v>
      </c>
      <c r="D19" s="122">
        <v>2309200</v>
      </c>
      <c r="E19" s="128">
        <v>299988.96000000002</v>
      </c>
      <c r="F19" s="126">
        <f t="shared" si="0"/>
        <v>2009211.04</v>
      </c>
    </row>
    <row r="20" spans="1:6" s="3" customFormat="1" ht="72" customHeight="1">
      <c r="A20" s="65" t="s">
        <v>115</v>
      </c>
      <c r="B20" s="61" t="s">
        <v>3</v>
      </c>
      <c r="C20" s="12" t="s">
        <v>103</v>
      </c>
      <c r="D20" s="123">
        <v>2309200</v>
      </c>
      <c r="E20" s="115">
        <v>299768.09999999998</v>
      </c>
      <c r="F20" s="126">
        <f t="shared" si="0"/>
        <v>2009431.9</v>
      </c>
    </row>
    <row r="21" spans="1:6" s="3" customFormat="1" ht="108.75" customHeight="1">
      <c r="A21" s="65" t="s">
        <v>385</v>
      </c>
      <c r="B21" s="61" t="s">
        <v>3</v>
      </c>
      <c r="C21" s="12" t="s">
        <v>383</v>
      </c>
      <c r="D21" s="123" t="s">
        <v>79</v>
      </c>
      <c r="E21" s="115">
        <v>155.34</v>
      </c>
      <c r="F21" s="126" t="s">
        <v>79</v>
      </c>
    </row>
    <row r="22" spans="1:6" s="3" customFormat="1" ht="46.5" customHeight="1">
      <c r="A22" s="65" t="s">
        <v>386</v>
      </c>
      <c r="B22" s="61" t="s">
        <v>3</v>
      </c>
      <c r="C22" s="12" t="s">
        <v>384</v>
      </c>
      <c r="D22" s="123" t="s">
        <v>79</v>
      </c>
      <c r="E22" s="115">
        <v>65.52</v>
      </c>
      <c r="F22" s="126" t="s">
        <v>79</v>
      </c>
    </row>
    <row r="23" spans="1:6" s="3" customFormat="1" ht="14.25" customHeight="1">
      <c r="A23" s="65" t="s">
        <v>18</v>
      </c>
      <c r="B23" s="61" t="s">
        <v>3</v>
      </c>
      <c r="C23" s="12" t="s">
        <v>93</v>
      </c>
      <c r="D23" s="123">
        <v>274700</v>
      </c>
      <c r="E23" s="115" t="s">
        <v>79</v>
      </c>
      <c r="F23" s="126">
        <f>D23</f>
        <v>274700</v>
      </c>
    </row>
    <row r="24" spans="1:6" s="3" customFormat="1" ht="15" customHeight="1">
      <c r="A24" s="65" t="s">
        <v>117</v>
      </c>
      <c r="B24" s="134" t="s">
        <v>3</v>
      </c>
      <c r="C24" s="135" t="s">
        <v>116</v>
      </c>
      <c r="D24" s="148">
        <v>274700</v>
      </c>
      <c r="E24" s="115" t="s">
        <v>79</v>
      </c>
      <c r="F24" s="126">
        <f t="shared" ref="F24:F25" si="1">D24</f>
        <v>274700</v>
      </c>
    </row>
    <row r="25" spans="1:6" s="3" customFormat="1" ht="15.75" customHeight="1">
      <c r="A25" s="65" t="s">
        <v>117</v>
      </c>
      <c r="B25" s="134" t="s">
        <v>3</v>
      </c>
      <c r="C25" s="135" t="s">
        <v>118</v>
      </c>
      <c r="D25" s="136">
        <v>274700</v>
      </c>
      <c r="E25" s="115" t="s">
        <v>79</v>
      </c>
      <c r="F25" s="126">
        <f t="shared" si="1"/>
        <v>274700</v>
      </c>
    </row>
    <row r="26" spans="1:6" s="3" customFormat="1" ht="11.25">
      <c r="A26" s="65" t="s">
        <v>19</v>
      </c>
      <c r="B26" s="132" t="s">
        <v>3</v>
      </c>
      <c r="C26" s="113" t="s">
        <v>94</v>
      </c>
      <c r="D26" s="124">
        <v>3544600</v>
      </c>
      <c r="E26" s="115">
        <v>1117371.8400000001</v>
      </c>
      <c r="F26" s="126">
        <f>D26-E26</f>
        <v>2427228.1600000001</v>
      </c>
    </row>
    <row r="27" spans="1:6" s="3" customFormat="1" ht="11.25">
      <c r="A27" s="65" t="s">
        <v>20</v>
      </c>
      <c r="B27" s="61" t="s">
        <v>3</v>
      </c>
      <c r="C27" s="12" t="s">
        <v>95</v>
      </c>
      <c r="D27" s="123">
        <v>98200</v>
      </c>
      <c r="E27" s="115">
        <v>28195.99</v>
      </c>
      <c r="F27" s="126">
        <f>D27-E27</f>
        <v>70004.009999999995</v>
      </c>
    </row>
    <row r="28" spans="1:6" s="3" customFormat="1" ht="45">
      <c r="A28" s="65" t="s">
        <v>156</v>
      </c>
      <c r="B28" s="61" t="s">
        <v>3</v>
      </c>
      <c r="C28" s="12" t="s">
        <v>96</v>
      </c>
      <c r="D28" s="123">
        <v>98200</v>
      </c>
      <c r="E28" s="115">
        <v>28195.99</v>
      </c>
      <c r="F28" s="126">
        <f>D28-E28</f>
        <v>70004.009999999995</v>
      </c>
    </row>
    <row r="29" spans="1:6" s="3" customFormat="1" ht="11.25">
      <c r="A29" s="65" t="s">
        <v>21</v>
      </c>
      <c r="B29" s="61" t="s">
        <v>3</v>
      </c>
      <c r="C29" s="12" t="s">
        <v>97</v>
      </c>
      <c r="D29" s="123">
        <v>3446400</v>
      </c>
      <c r="E29" s="115">
        <v>1089175.8500000001</v>
      </c>
      <c r="F29" s="126">
        <f t="shared" ref="F29:F33" si="2">D29-E29</f>
        <v>2357224.15</v>
      </c>
    </row>
    <row r="30" spans="1:6" s="3" customFormat="1" ht="11.25">
      <c r="A30" s="65" t="s">
        <v>157</v>
      </c>
      <c r="B30" s="61" t="s">
        <v>3</v>
      </c>
      <c r="C30" s="12" t="s">
        <v>174</v>
      </c>
      <c r="D30" s="123">
        <v>3061300</v>
      </c>
      <c r="E30" s="115">
        <v>1086266.49</v>
      </c>
      <c r="F30" s="126">
        <f t="shared" si="2"/>
        <v>1975033.51</v>
      </c>
    </row>
    <row r="31" spans="1:6" s="3" customFormat="1" ht="33.75">
      <c r="A31" s="65" t="s">
        <v>159</v>
      </c>
      <c r="B31" s="61" t="s">
        <v>3</v>
      </c>
      <c r="C31" s="12" t="s">
        <v>158</v>
      </c>
      <c r="D31" s="123">
        <v>3061300</v>
      </c>
      <c r="E31" s="115">
        <v>1086266.49</v>
      </c>
      <c r="F31" s="126">
        <f t="shared" si="2"/>
        <v>1975033.51</v>
      </c>
    </row>
    <row r="32" spans="1:6" s="3" customFormat="1" ht="11.25">
      <c r="A32" s="65" t="s">
        <v>161</v>
      </c>
      <c r="B32" s="61" t="s">
        <v>3</v>
      </c>
      <c r="C32" s="12" t="s">
        <v>160</v>
      </c>
      <c r="D32" s="123">
        <v>385100</v>
      </c>
      <c r="E32" s="115">
        <v>2909.36</v>
      </c>
      <c r="F32" s="126">
        <f t="shared" si="2"/>
        <v>382190.64</v>
      </c>
    </row>
    <row r="33" spans="1:6" s="3" customFormat="1" ht="36.75" customHeight="1">
      <c r="A33" s="65" t="s">
        <v>163</v>
      </c>
      <c r="B33" s="61" t="s">
        <v>3</v>
      </c>
      <c r="C33" s="12" t="s">
        <v>162</v>
      </c>
      <c r="D33" s="123">
        <v>385100</v>
      </c>
      <c r="E33" s="115">
        <v>2909.36</v>
      </c>
      <c r="F33" s="126">
        <f t="shared" si="2"/>
        <v>382190.64</v>
      </c>
    </row>
    <row r="34" spans="1:6" s="3" customFormat="1" ht="35.25" customHeight="1">
      <c r="A34" s="65" t="s">
        <v>22</v>
      </c>
      <c r="B34" s="61" t="s">
        <v>3</v>
      </c>
      <c r="C34" s="12" t="s">
        <v>98</v>
      </c>
      <c r="D34" s="123" t="s">
        <v>79</v>
      </c>
      <c r="E34" s="115">
        <v>6334.92</v>
      </c>
      <c r="F34" s="126" t="s">
        <v>79</v>
      </c>
    </row>
    <row r="35" spans="1:6" s="3" customFormat="1" ht="81.75" customHeight="1">
      <c r="A35" s="65" t="s">
        <v>114</v>
      </c>
      <c r="B35" s="61" t="s">
        <v>3</v>
      </c>
      <c r="C35" s="12" t="s">
        <v>99</v>
      </c>
      <c r="D35" s="123" t="s">
        <v>79</v>
      </c>
      <c r="E35" s="115">
        <v>6334.92</v>
      </c>
      <c r="F35" s="126" t="s">
        <v>79</v>
      </c>
    </row>
    <row r="36" spans="1:6" s="3" customFormat="1" ht="36.75" customHeight="1">
      <c r="A36" s="65" t="s">
        <v>150</v>
      </c>
      <c r="B36" s="61" t="s">
        <v>3</v>
      </c>
      <c r="C36" s="12" t="s">
        <v>151</v>
      </c>
      <c r="D36" s="123" t="s">
        <v>79</v>
      </c>
      <c r="E36" s="115">
        <v>6334.92</v>
      </c>
      <c r="F36" s="126" t="s">
        <v>79</v>
      </c>
    </row>
    <row r="37" spans="1:6" s="3" customFormat="1" ht="36" customHeight="1">
      <c r="A37" s="65" t="s">
        <v>169</v>
      </c>
      <c r="B37" s="61" t="s">
        <v>3</v>
      </c>
      <c r="C37" s="12" t="s">
        <v>152</v>
      </c>
      <c r="D37" s="123" t="s">
        <v>79</v>
      </c>
      <c r="E37" s="115">
        <v>6334.92</v>
      </c>
      <c r="F37" s="126" t="s">
        <v>79</v>
      </c>
    </row>
    <row r="38" spans="1:6" s="3" customFormat="1" ht="13.5" customHeight="1">
      <c r="A38" s="133" t="s">
        <v>111</v>
      </c>
      <c r="B38" s="61" t="s">
        <v>3</v>
      </c>
      <c r="C38" s="12" t="s">
        <v>110</v>
      </c>
      <c r="D38" s="123">
        <v>23700</v>
      </c>
      <c r="E38" s="115">
        <v>355.89</v>
      </c>
      <c r="F38" s="126">
        <f>D38-E38</f>
        <v>23344.11</v>
      </c>
    </row>
    <row r="39" spans="1:6" s="3" customFormat="1" ht="37.5" customHeight="1">
      <c r="A39" s="133" t="s">
        <v>389</v>
      </c>
      <c r="B39" s="61" t="s">
        <v>3</v>
      </c>
      <c r="C39" s="12" t="s">
        <v>387</v>
      </c>
      <c r="D39" s="123" t="s">
        <v>79</v>
      </c>
      <c r="E39" s="115">
        <v>355.89</v>
      </c>
      <c r="F39" s="126" t="s">
        <v>79</v>
      </c>
    </row>
    <row r="40" spans="1:6" s="3" customFormat="1" ht="47.25" customHeight="1">
      <c r="A40" s="133" t="s">
        <v>390</v>
      </c>
      <c r="B40" s="61" t="s">
        <v>3</v>
      </c>
      <c r="C40" s="12" t="s">
        <v>388</v>
      </c>
      <c r="D40" s="123" t="s">
        <v>79</v>
      </c>
      <c r="E40" s="115">
        <v>355.89</v>
      </c>
      <c r="F40" s="126" t="s">
        <v>79</v>
      </c>
    </row>
    <row r="41" spans="1:6" s="3" customFormat="1" ht="27" customHeight="1">
      <c r="A41" s="133" t="s">
        <v>337</v>
      </c>
      <c r="B41" s="61" t="s">
        <v>3</v>
      </c>
      <c r="C41" s="12" t="s">
        <v>336</v>
      </c>
      <c r="D41" s="123">
        <v>23700</v>
      </c>
      <c r="E41" s="115" t="s">
        <v>79</v>
      </c>
      <c r="F41" s="126">
        <f t="shared" ref="F41:F42" si="3">D41</f>
        <v>23700</v>
      </c>
    </row>
    <row r="42" spans="1:6" s="3" customFormat="1" ht="37.5" customHeight="1">
      <c r="A42" s="133" t="s">
        <v>339</v>
      </c>
      <c r="B42" s="61" t="s">
        <v>3</v>
      </c>
      <c r="C42" s="12" t="s">
        <v>338</v>
      </c>
      <c r="D42" s="123">
        <v>23700</v>
      </c>
      <c r="E42" s="115" t="s">
        <v>79</v>
      </c>
      <c r="F42" s="126">
        <f t="shared" si="3"/>
        <v>23700</v>
      </c>
    </row>
    <row r="43" spans="1:6" s="3" customFormat="1" ht="11.25">
      <c r="A43" s="65" t="s">
        <v>23</v>
      </c>
      <c r="B43" s="61" t="s">
        <v>3</v>
      </c>
      <c r="C43" s="12" t="s">
        <v>100</v>
      </c>
      <c r="D43" s="123">
        <v>93827000</v>
      </c>
      <c r="E43" s="115">
        <v>698925</v>
      </c>
      <c r="F43" s="126">
        <f>D43-E43</f>
        <v>93128075</v>
      </c>
    </row>
    <row r="44" spans="1:6" s="3" customFormat="1" ht="33.75">
      <c r="A44" s="65" t="s">
        <v>24</v>
      </c>
      <c r="B44" s="61" t="s">
        <v>3</v>
      </c>
      <c r="C44" s="12" t="s">
        <v>101</v>
      </c>
      <c r="D44" s="123">
        <v>93827000</v>
      </c>
      <c r="E44" s="115">
        <v>698925</v>
      </c>
      <c r="F44" s="126">
        <f t="shared" ref="F44:F48" si="4">D44-E44</f>
        <v>93128075</v>
      </c>
    </row>
    <row r="45" spans="1:6" s="3" customFormat="1" ht="22.5">
      <c r="A45" s="65" t="s">
        <v>381</v>
      </c>
      <c r="B45" s="61" t="s">
        <v>3</v>
      </c>
      <c r="C45" s="12" t="s">
        <v>380</v>
      </c>
      <c r="D45" s="123">
        <v>3932600</v>
      </c>
      <c r="E45" s="115">
        <v>655400</v>
      </c>
      <c r="F45" s="126">
        <f t="shared" si="4"/>
        <v>3277200</v>
      </c>
    </row>
    <row r="46" spans="1:6" s="3" customFormat="1" ht="22.5">
      <c r="A46" s="65" t="s">
        <v>25</v>
      </c>
      <c r="B46" s="61" t="s">
        <v>3</v>
      </c>
      <c r="C46" s="12" t="s">
        <v>340</v>
      </c>
      <c r="D46" s="123">
        <v>3932600</v>
      </c>
      <c r="E46" s="115">
        <v>655400</v>
      </c>
      <c r="F46" s="126">
        <f t="shared" si="4"/>
        <v>3277200</v>
      </c>
    </row>
    <row r="47" spans="1:6" s="3" customFormat="1" ht="22.5">
      <c r="A47" s="65" t="s">
        <v>166</v>
      </c>
      <c r="B47" s="61" t="s">
        <v>3</v>
      </c>
      <c r="C47" s="12" t="s">
        <v>341</v>
      </c>
      <c r="D47" s="123">
        <v>3932600</v>
      </c>
      <c r="E47" s="115">
        <v>655400</v>
      </c>
      <c r="F47" s="126">
        <f t="shared" si="4"/>
        <v>3277200</v>
      </c>
    </row>
    <row r="48" spans="1:6" s="3" customFormat="1" ht="22.5">
      <c r="A48" s="65" t="s">
        <v>342</v>
      </c>
      <c r="B48" s="61" t="s">
        <v>3</v>
      </c>
      <c r="C48" s="12" t="s">
        <v>343</v>
      </c>
      <c r="D48" s="123">
        <v>173500</v>
      </c>
      <c r="E48" s="115">
        <v>43525</v>
      </c>
      <c r="F48" s="126">
        <f t="shared" si="4"/>
        <v>129975</v>
      </c>
    </row>
    <row r="49" spans="1:6" s="3" customFormat="1" ht="36.75" customHeight="1">
      <c r="A49" s="65" t="s">
        <v>106</v>
      </c>
      <c r="B49" s="61" t="s">
        <v>3</v>
      </c>
      <c r="C49" s="12" t="s">
        <v>344</v>
      </c>
      <c r="D49" s="123">
        <v>200</v>
      </c>
      <c r="E49" s="115">
        <v>200</v>
      </c>
      <c r="F49" s="126" t="s">
        <v>79</v>
      </c>
    </row>
    <row r="50" spans="1:6" s="3" customFormat="1" ht="36" customHeight="1">
      <c r="A50" s="65" t="s">
        <v>168</v>
      </c>
      <c r="B50" s="61" t="s">
        <v>3</v>
      </c>
      <c r="C50" s="12" t="s">
        <v>345</v>
      </c>
      <c r="D50" s="123">
        <v>200</v>
      </c>
      <c r="E50" s="115">
        <v>200</v>
      </c>
      <c r="F50" s="126" t="s">
        <v>79</v>
      </c>
    </row>
    <row r="51" spans="1:6" s="3" customFormat="1" ht="33.75">
      <c r="A51" s="65" t="s">
        <v>26</v>
      </c>
      <c r="B51" s="61" t="s">
        <v>3</v>
      </c>
      <c r="C51" s="12" t="s">
        <v>346</v>
      </c>
      <c r="D51" s="123">
        <v>173300</v>
      </c>
      <c r="E51" s="115">
        <v>43325</v>
      </c>
      <c r="F51" s="126">
        <f>D51-E51</f>
        <v>129975</v>
      </c>
    </row>
    <row r="52" spans="1:6" s="3" customFormat="1" ht="45">
      <c r="A52" s="65" t="s">
        <v>165</v>
      </c>
      <c r="B52" s="61" t="s">
        <v>3</v>
      </c>
      <c r="C52" s="12" t="s">
        <v>347</v>
      </c>
      <c r="D52" s="123">
        <v>173300</v>
      </c>
      <c r="E52" s="115">
        <v>43325</v>
      </c>
      <c r="F52" s="126">
        <f>D52-E52</f>
        <v>129975</v>
      </c>
    </row>
    <row r="53" spans="1:6" s="10" customFormat="1">
      <c r="A53" s="67" t="s">
        <v>27</v>
      </c>
      <c r="B53" s="61" t="s">
        <v>3</v>
      </c>
      <c r="C53" s="11" t="s">
        <v>349</v>
      </c>
      <c r="D53" s="123">
        <v>89720900</v>
      </c>
      <c r="E53" s="115" t="s">
        <v>79</v>
      </c>
      <c r="F53" s="126">
        <f>D53</f>
        <v>89720900</v>
      </c>
    </row>
    <row r="54" spans="1:6" s="10" customFormat="1" ht="57.75" customHeight="1">
      <c r="A54" s="67" t="s">
        <v>350</v>
      </c>
      <c r="B54" s="61" t="s">
        <v>3</v>
      </c>
      <c r="C54" s="11" t="s">
        <v>348</v>
      </c>
      <c r="D54" s="123">
        <v>1145700</v>
      </c>
      <c r="E54" s="115" t="s">
        <v>79</v>
      </c>
      <c r="F54" s="126">
        <f t="shared" ref="F54" si="5">D54</f>
        <v>1145700</v>
      </c>
    </row>
    <row r="55" spans="1:6" s="10" customFormat="1" ht="69" customHeight="1">
      <c r="A55" s="67" t="s">
        <v>352</v>
      </c>
      <c r="B55" s="61" t="s">
        <v>3</v>
      </c>
      <c r="C55" s="11" t="s">
        <v>351</v>
      </c>
      <c r="D55" s="123">
        <v>1145700</v>
      </c>
      <c r="E55" s="115" t="s">
        <v>79</v>
      </c>
      <c r="F55" s="126">
        <f>D55</f>
        <v>1145700</v>
      </c>
    </row>
    <row r="56" spans="1:6" s="10" customFormat="1" ht="22.5">
      <c r="A56" s="67" t="s">
        <v>28</v>
      </c>
      <c r="B56" s="61" t="s">
        <v>3</v>
      </c>
      <c r="C56" s="11" t="s">
        <v>353</v>
      </c>
      <c r="D56" s="123">
        <v>88575200</v>
      </c>
      <c r="E56" s="115" t="s">
        <v>79</v>
      </c>
      <c r="F56" s="126">
        <f>D56</f>
        <v>88575200</v>
      </c>
    </row>
    <row r="57" spans="1:6" s="3" customFormat="1" ht="28.5" customHeight="1" thickBot="1">
      <c r="A57" s="65" t="s">
        <v>164</v>
      </c>
      <c r="B57" s="62" t="s">
        <v>3</v>
      </c>
      <c r="C57" s="63" t="s">
        <v>354</v>
      </c>
      <c r="D57" s="125">
        <v>88575200</v>
      </c>
      <c r="E57" s="129" t="s">
        <v>79</v>
      </c>
      <c r="F57" s="178">
        <f>D57</f>
        <v>88575200</v>
      </c>
    </row>
    <row r="58" spans="1:6" s="10" customFormat="1">
      <c r="A58" s="14"/>
      <c r="D58" s="3"/>
      <c r="E58" s="3"/>
    </row>
    <row r="65" spans="4:4">
      <c r="D65" s="138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7"/>
  <sheetViews>
    <sheetView tabSelected="1" topLeftCell="A136" zoomScale="150" zoomScaleNormal="150" zoomScaleSheetLayoutView="100" workbookViewId="0">
      <selection activeCell="F139" sqref="F139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1.570312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1" t="s">
        <v>85</v>
      </c>
      <c r="F1" s="211"/>
    </row>
    <row r="2" spans="1:9" ht="21.6" customHeight="1">
      <c r="A2" s="210" t="s">
        <v>29</v>
      </c>
      <c r="B2" s="210"/>
      <c r="C2" s="210"/>
      <c r="D2" s="210"/>
      <c r="E2" s="210"/>
      <c r="F2" s="210"/>
    </row>
    <row r="3" spans="1:9" ht="60" customHeight="1">
      <c r="A3" s="173" t="s">
        <v>8</v>
      </c>
      <c r="B3" s="173" t="s">
        <v>9</v>
      </c>
      <c r="C3" s="173" t="s">
        <v>30</v>
      </c>
      <c r="D3" s="173" t="s">
        <v>74</v>
      </c>
      <c r="E3" s="173" t="s">
        <v>32</v>
      </c>
      <c r="F3" s="173" t="s">
        <v>56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33</v>
      </c>
    </row>
    <row r="5" spans="1:9" ht="12.75">
      <c r="A5" s="172" t="s">
        <v>75</v>
      </c>
      <c r="B5" s="69">
        <v>200</v>
      </c>
      <c r="C5" s="70" t="s">
        <v>15</v>
      </c>
      <c r="D5" s="71">
        <f>D7</f>
        <v>102213400</v>
      </c>
      <c r="E5" s="71">
        <f>E7</f>
        <v>773965.10999999987</v>
      </c>
      <c r="F5" s="72">
        <f t="shared" ref="F5:F27" si="0">D5-E5</f>
        <v>101439434.89</v>
      </c>
      <c r="G5" s="30"/>
      <c r="H5" s="30"/>
    </row>
    <row r="6" spans="1:9">
      <c r="A6" s="87" t="s">
        <v>0</v>
      </c>
      <c r="B6" s="73"/>
      <c r="C6" s="44"/>
      <c r="D6" s="43"/>
      <c r="E6" s="180"/>
      <c r="F6" s="74"/>
      <c r="H6" s="30"/>
    </row>
    <row r="7" spans="1:9" ht="27.75" customHeight="1">
      <c r="A7" s="145" t="s">
        <v>147</v>
      </c>
      <c r="B7" s="75">
        <v>200</v>
      </c>
      <c r="C7" s="147" t="s">
        <v>185</v>
      </c>
      <c r="D7" s="146">
        <f>D8+D65+D75+D90+D107+D142+D149</f>
        <v>102213400</v>
      </c>
      <c r="E7" s="146">
        <f>E8+E107+E142+E65</f>
        <v>773965.10999999987</v>
      </c>
      <c r="F7" s="76">
        <f>D7-E7</f>
        <v>101439434.89</v>
      </c>
      <c r="H7" s="30"/>
    </row>
    <row r="8" spans="1:9" ht="16.5" customHeight="1">
      <c r="A8" s="86" t="s">
        <v>57</v>
      </c>
      <c r="B8" s="75">
        <v>200</v>
      </c>
      <c r="C8" s="45" t="s">
        <v>186</v>
      </c>
      <c r="D8" s="150">
        <f>D9+D17+D33+D38</f>
        <v>3746200</v>
      </c>
      <c r="E8" s="181">
        <f>E9+E17+E38</f>
        <v>393667.75</v>
      </c>
      <c r="F8" s="76">
        <f t="shared" si="0"/>
        <v>3352532.25</v>
      </c>
      <c r="H8" s="33"/>
      <c r="I8" s="30"/>
    </row>
    <row r="9" spans="1:9" ht="33.75">
      <c r="A9" s="88" t="s">
        <v>58</v>
      </c>
      <c r="B9" s="77">
        <v>200</v>
      </c>
      <c r="C9" s="41" t="s">
        <v>187</v>
      </c>
      <c r="D9" s="151">
        <f t="shared" ref="D9:E11" si="1">D10</f>
        <v>753500</v>
      </c>
      <c r="E9" s="151">
        <f t="shared" si="1"/>
        <v>69365.540000000008</v>
      </c>
      <c r="F9" s="78">
        <f t="shared" si="0"/>
        <v>684134.46</v>
      </c>
      <c r="H9" s="30"/>
    </row>
    <row r="10" spans="1:9" ht="30" customHeight="1">
      <c r="A10" s="179" t="s">
        <v>182</v>
      </c>
      <c r="B10" s="77">
        <v>200</v>
      </c>
      <c r="C10" s="18" t="s">
        <v>188</v>
      </c>
      <c r="D10" s="151">
        <f t="shared" si="1"/>
        <v>753500</v>
      </c>
      <c r="E10" s="151">
        <f t="shared" si="1"/>
        <v>69365.540000000008</v>
      </c>
      <c r="F10" s="78">
        <f t="shared" si="0"/>
        <v>684134.46</v>
      </c>
      <c r="H10" s="30"/>
    </row>
    <row r="11" spans="1:9" ht="17.25" customHeight="1">
      <c r="A11" s="89" t="s">
        <v>119</v>
      </c>
      <c r="B11" s="79">
        <v>200</v>
      </c>
      <c r="C11" s="18" t="s">
        <v>189</v>
      </c>
      <c r="D11" s="42">
        <f t="shared" si="1"/>
        <v>753500</v>
      </c>
      <c r="E11" s="42">
        <f t="shared" si="1"/>
        <v>69365.540000000008</v>
      </c>
      <c r="F11" s="80">
        <f t="shared" si="0"/>
        <v>684134.46</v>
      </c>
      <c r="H11" s="30"/>
    </row>
    <row r="12" spans="1:9" ht="80.25" customHeight="1">
      <c r="A12" s="89" t="s">
        <v>183</v>
      </c>
      <c r="B12" s="79">
        <v>200</v>
      </c>
      <c r="C12" s="18" t="s">
        <v>190</v>
      </c>
      <c r="D12" s="42">
        <f>D14+D15+D16</f>
        <v>753500</v>
      </c>
      <c r="E12" s="42">
        <f>E13</f>
        <v>69365.540000000008</v>
      </c>
      <c r="F12" s="80">
        <f t="shared" si="0"/>
        <v>684134.46</v>
      </c>
      <c r="H12" s="30"/>
    </row>
    <row r="13" spans="1:9" ht="32.25" customHeight="1">
      <c r="A13" s="89" t="s">
        <v>309</v>
      </c>
      <c r="B13" s="79">
        <v>200</v>
      </c>
      <c r="C13" s="18" t="s">
        <v>308</v>
      </c>
      <c r="D13" s="42">
        <f>SUM(D14:D16)</f>
        <v>753500</v>
      </c>
      <c r="E13" s="42">
        <f>E14+E16</f>
        <v>69365.540000000008</v>
      </c>
      <c r="F13" s="80">
        <f t="shared" ref="F13" si="2">D13-E13</f>
        <v>684134.46</v>
      </c>
      <c r="H13" s="30"/>
    </row>
    <row r="14" spans="1:9" ht="27.75" customHeight="1">
      <c r="A14" s="89" t="s">
        <v>184</v>
      </c>
      <c r="B14" s="81">
        <v>200</v>
      </c>
      <c r="C14" s="18" t="s">
        <v>191</v>
      </c>
      <c r="D14" s="9">
        <v>547200</v>
      </c>
      <c r="E14" s="9">
        <v>56755.4</v>
      </c>
      <c r="F14" s="80">
        <f t="shared" si="0"/>
        <v>490444.6</v>
      </c>
      <c r="H14" s="30"/>
    </row>
    <row r="15" spans="1:9" ht="39.75" customHeight="1">
      <c r="A15" s="142" t="s">
        <v>120</v>
      </c>
      <c r="B15" s="79">
        <v>200</v>
      </c>
      <c r="C15" s="18" t="s">
        <v>192</v>
      </c>
      <c r="D15" s="16">
        <v>41000</v>
      </c>
      <c r="E15" s="137" t="s">
        <v>79</v>
      </c>
      <c r="F15" s="80">
        <f>D15</f>
        <v>41000</v>
      </c>
      <c r="H15" s="30"/>
    </row>
    <row r="16" spans="1:9" ht="54.75" customHeight="1">
      <c r="A16" s="90" t="s">
        <v>194</v>
      </c>
      <c r="B16" s="79">
        <v>200</v>
      </c>
      <c r="C16" s="18" t="s">
        <v>193</v>
      </c>
      <c r="D16" s="16">
        <v>165300</v>
      </c>
      <c r="E16" s="137">
        <v>12610.14</v>
      </c>
      <c r="F16" s="80">
        <f>D16-E16</f>
        <v>152689.85999999999</v>
      </c>
      <c r="H16" s="30"/>
    </row>
    <row r="17" spans="1:8" ht="51" customHeight="1">
      <c r="A17" s="89" t="s">
        <v>59</v>
      </c>
      <c r="B17" s="79">
        <v>200</v>
      </c>
      <c r="C17" s="31" t="s">
        <v>195</v>
      </c>
      <c r="D17" s="32">
        <f>D18+D28</f>
        <v>2911700</v>
      </c>
      <c r="E17" s="13">
        <f>E18</f>
        <v>293805.21000000002</v>
      </c>
      <c r="F17" s="80">
        <f t="shared" si="0"/>
        <v>2617894.79</v>
      </c>
      <c r="H17" s="30"/>
    </row>
    <row r="18" spans="1:8" ht="39.75" customHeight="1">
      <c r="A18" s="89" t="s">
        <v>197</v>
      </c>
      <c r="B18" s="79">
        <v>200</v>
      </c>
      <c r="C18" s="18" t="s">
        <v>196</v>
      </c>
      <c r="D18" s="32">
        <f>D19</f>
        <v>2911500</v>
      </c>
      <c r="E18" s="13">
        <f>E19</f>
        <v>293805.21000000002</v>
      </c>
      <c r="F18" s="80">
        <f t="shared" si="0"/>
        <v>2617694.79</v>
      </c>
      <c r="H18" s="30"/>
    </row>
    <row r="19" spans="1:8" ht="37.5" customHeight="1">
      <c r="A19" s="89" t="s">
        <v>131</v>
      </c>
      <c r="B19" s="79">
        <v>200</v>
      </c>
      <c r="C19" s="18" t="s">
        <v>198</v>
      </c>
      <c r="D19" s="13">
        <f>D20+D25</f>
        <v>2911500</v>
      </c>
      <c r="E19" s="13">
        <f>E20+E25</f>
        <v>293805.21000000002</v>
      </c>
      <c r="F19" s="80">
        <f t="shared" si="0"/>
        <v>2617694.79</v>
      </c>
      <c r="H19" s="30"/>
    </row>
    <row r="20" spans="1:8" ht="103.5" customHeight="1">
      <c r="A20" s="89" t="s">
        <v>205</v>
      </c>
      <c r="B20" s="79">
        <v>200</v>
      </c>
      <c r="C20" s="18" t="s">
        <v>204</v>
      </c>
      <c r="D20" s="13">
        <f>D21</f>
        <v>2509800</v>
      </c>
      <c r="E20" s="13">
        <f>E21</f>
        <v>202238.80000000002</v>
      </c>
      <c r="F20" s="80">
        <f t="shared" si="0"/>
        <v>2307561.2000000002</v>
      </c>
      <c r="H20" s="30"/>
    </row>
    <row r="21" spans="1:8" ht="32.25" customHeight="1">
      <c r="A21" s="89" t="s">
        <v>309</v>
      </c>
      <c r="B21" s="79">
        <v>200</v>
      </c>
      <c r="C21" s="18" t="s">
        <v>314</v>
      </c>
      <c r="D21" s="13">
        <f>D22+D23+D24</f>
        <v>2509800</v>
      </c>
      <c r="E21" s="13">
        <f>E22+E24</f>
        <v>202238.80000000002</v>
      </c>
      <c r="F21" s="80">
        <f t="shared" si="0"/>
        <v>2307561.2000000002</v>
      </c>
      <c r="H21" s="30"/>
    </row>
    <row r="22" spans="1:8" s="35" customFormat="1" ht="28.5" customHeight="1">
      <c r="A22" s="89" t="s">
        <v>200</v>
      </c>
      <c r="B22" s="79">
        <v>200</v>
      </c>
      <c r="C22" s="18" t="s">
        <v>199</v>
      </c>
      <c r="D22" s="13">
        <v>1826300</v>
      </c>
      <c r="E22" s="13">
        <v>170610.29</v>
      </c>
      <c r="F22" s="80">
        <f t="shared" si="0"/>
        <v>1655689.71</v>
      </c>
      <c r="H22" s="36"/>
    </row>
    <row r="23" spans="1:8" s="35" customFormat="1" ht="39" customHeight="1">
      <c r="A23" s="142" t="s">
        <v>120</v>
      </c>
      <c r="B23" s="79">
        <v>200</v>
      </c>
      <c r="C23" s="18" t="s">
        <v>201</v>
      </c>
      <c r="D23" s="16">
        <v>131900</v>
      </c>
      <c r="E23" s="137" t="s">
        <v>79</v>
      </c>
      <c r="F23" s="80">
        <f>D23</f>
        <v>131900</v>
      </c>
      <c r="H23" s="36"/>
    </row>
    <row r="24" spans="1:8" s="35" customFormat="1" ht="54" customHeight="1">
      <c r="A24" s="90" t="s">
        <v>194</v>
      </c>
      <c r="B24" s="79">
        <v>200</v>
      </c>
      <c r="C24" s="18" t="s">
        <v>202</v>
      </c>
      <c r="D24" s="16">
        <v>551600</v>
      </c>
      <c r="E24" s="137">
        <v>31628.51</v>
      </c>
      <c r="F24" s="80">
        <f>D24-E24</f>
        <v>519971.49</v>
      </c>
      <c r="H24" s="36"/>
    </row>
    <row r="25" spans="1:8" s="35" customFormat="1" ht="99" customHeight="1">
      <c r="A25" s="90" t="s">
        <v>206</v>
      </c>
      <c r="B25" s="79">
        <v>200</v>
      </c>
      <c r="C25" s="18" t="s">
        <v>203</v>
      </c>
      <c r="D25" s="16">
        <f>D26</f>
        <v>401700</v>
      </c>
      <c r="E25" s="137">
        <f>E26</f>
        <v>91566.41</v>
      </c>
      <c r="F25" s="80">
        <f t="shared" si="0"/>
        <v>310133.58999999997</v>
      </c>
      <c r="H25" s="36"/>
    </row>
    <row r="26" spans="1:8" s="35" customFormat="1" ht="40.5" customHeight="1">
      <c r="A26" s="90" t="s">
        <v>310</v>
      </c>
      <c r="B26" s="79">
        <v>200</v>
      </c>
      <c r="C26" s="18" t="s">
        <v>315</v>
      </c>
      <c r="D26" s="16">
        <f>D27</f>
        <v>401700</v>
      </c>
      <c r="E26" s="137">
        <f>E27</f>
        <v>91566.41</v>
      </c>
      <c r="F26" s="80">
        <f t="shared" si="0"/>
        <v>310133.58999999997</v>
      </c>
      <c r="H26" s="36"/>
    </row>
    <row r="27" spans="1:8" s="35" customFormat="1" ht="37.5" customHeight="1">
      <c r="A27" s="65" t="s">
        <v>137</v>
      </c>
      <c r="B27" s="79">
        <v>200</v>
      </c>
      <c r="C27" s="18" t="s">
        <v>207</v>
      </c>
      <c r="D27" s="16">
        <v>401700</v>
      </c>
      <c r="E27" s="137">
        <v>91566.41</v>
      </c>
      <c r="F27" s="80">
        <f t="shared" si="0"/>
        <v>310133.58999999997</v>
      </c>
      <c r="H27" s="36"/>
    </row>
    <row r="28" spans="1:8" s="35" customFormat="1" ht="33.75">
      <c r="A28" s="66" t="s">
        <v>216</v>
      </c>
      <c r="B28" s="79">
        <v>200</v>
      </c>
      <c r="C28" s="18" t="s">
        <v>208</v>
      </c>
      <c r="D28" s="16">
        <f>D29</f>
        <v>200</v>
      </c>
      <c r="E28" s="137" t="str">
        <f>E29</f>
        <v>-</v>
      </c>
      <c r="F28" s="80">
        <f>D28</f>
        <v>200</v>
      </c>
      <c r="H28" s="36"/>
    </row>
    <row r="29" spans="1:8" ht="13.5" customHeight="1">
      <c r="A29" s="66" t="s">
        <v>212</v>
      </c>
      <c r="B29" s="79">
        <v>200</v>
      </c>
      <c r="C29" s="31" t="s">
        <v>213</v>
      </c>
      <c r="D29" s="32">
        <f t="shared" ref="D29:E29" si="3">D30</f>
        <v>200</v>
      </c>
      <c r="E29" s="13" t="str">
        <f t="shared" si="3"/>
        <v>-</v>
      </c>
      <c r="F29" s="80">
        <f t="shared" ref="F29:F30" si="4">D29</f>
        <v>200</v>
      </c>
      <c r="H29" s="30"/>
    </row>
    <row r="30" spans="1:8" ht="137.25" customHeight="1">
      <c r="A30" s="65" t="s">
        <v>210</v>
      </c>
      <c r="B30" s="79">
        <v>200</v>
      </c>
      <c r="C30" s="31" t="s">
        <v>209</v>
      </c>
      <c r="D30" s="16">
        <f>D31</f>
        <v>200</v>
      </c>
      <c r="E30" s="137" t="str">
        <f>E31</f>
        <v>-</v>
      </c>
      <c r="F30" s="80">
        <f t="shared" si="4"/>
        <v>200</v>
      </c>
      <c r="H30" s="30"/>
    </row>
    <row r="31" spans="1:8" ht="38.25" customHeight="1">
      <c r="A31" s="65" t="s">
        <v>310</v>
      </c>
      <c r="B31" s="79">
        <v>201</v>
      </c>
      <c r="C31" s="31" t="s">
        <v>316</v>
      </c>
      <c r="D31" s="16">
        <f>D32</f>
        <v>200</v>
      </c>
      <c r="E31" s="137" t="str">
        <f>E32</f>
        <v>-</v>
      </c>
      <c r="F31" s="80">
        <f>D31</f>
        <v>200</v>
      </c>
      <c r="H31" s="30"/>
    </row>
    <row r="32" spans="1:8" ht="33.75">
      <c r="A32" s="65" t="s">
        <v>137</v>
      </c>
      <c r="B32" s="79">
        <v>200</v>
      </c>
      <c r="C32" s="31" t="s">
        <v>211</v>
      </c>
      <c r="D32" s="16">
        <v>200</v>
      </c>
      <c r="E32" s="137" t="s">
        <v>79</v>
      </c>
      <c r="F32" s="80">
        <f>D32</f>
        <v>200</v>
      </c>
      <c r="H32" s="30"/>
    </row>
    <row r="33" spans="1:8" ht="14.25" customHeight="1">
      <c r="A33" s="66" t="s">
        <v>60</v>
      </c>
      <c r="B33" s="82">
        <v>200</v>
      </c>
      <c r="C33" s="15" t="s">
        <v>214</v>
      </c>
      <c r="D33" s="16">
        <f>D34</f>
        <v>5000</v>
      </c>
      <c r="E33" s="137" t="s">
        <v>79</v>
      </c>
      <c r="F33" s="80">
        <f t="shared" ref="F33:F37" si="5">D33</f>
        <v>5000</v>
      </c>
      <c r="H33" s="30"/>
    </row>
    <row r="34" spans="1:8" ht="35.25" customHeight="1">
      <c r="A34" s="66" t="s">
        <v>216</v>
      </c>
      <c r="B34" s="82">
        <v>200</v>
      </c>
      <c r="C34" s="15" t="s">
        <v>215</v>
      </c>
      <c r="D34" s="16">
        <f>D35</f>
        <v>5000</v>
      </c>
      <c r="E34" s="137" t="str">
        <f>E35</f>
        <v>-</v>
      </c>
      <c r="F34" s="80">
        <f t="shared" si="5"/>
        <v>5000</v>
      </c>
      <c r="H34" s="30"/>
    </row>
    <row r="35" spans="1:8" ht="25.5" customHeight="1">
      <c r="A35" s="144" t="s">
        <v>148</v>
      </c>
      <c r="B35" s="82">
        <v>200</v>
      </c>
      <c r="C35" s="15" t="s">
        <v>218</v>
      </c>
      <c r="D35" s="16">
        <f>D36</f>
        <v>5000</v>
      </c>
      <c r="E35" s="137" t="s">
        <v>79</v>
      </c>
      <c r="F35" s="80">
        <f>D35</f>
        <v>5000</v>
      </c>
      <c r="H35" s="30"/>
    </row>
    <row r="36" spans="1:8" ht="69.75" customHeight="1">
      <c r="A36" s="143" t="s">
        <v>121</v>
      </c>
      <c r="B36" s="82">
        <v>200</v>
      </c>
      <c r="C36" s="15" t="s">
        <v>217</v>
      </c>
      <c r="D36" s="16">
        <f>D37</f>
        <v>5000</v>
      </c>
      <c r="E36" s="137" t="s">
        <v>79</v>
      </c>
      <c r="F36" s="80">
        <f t="shared" si="5"/>
        <v>5000</v>
      </c>
      <c r="H36" s="30"/>
    </row>
    <row r="37" spans="1:8">
      <c r="A37" s="66" t="s">
        <v>104</v>
      </c>
      <c r="B37" s="82">
        <v>200</v>
      </c>
      <c r="C37" s="15" t="s">
        <v>219</v>
      </c>
      <c r="D37" s="16">
        <v>5000</v>
      </c>
      <c r="E37" s="137" t="s">
        <v>79</v>
      </c>
      <c r="F37" s="80">
        <f t="shared" si="5"/>
        <v>5000</v>
      </c>
      <c r="H37" s="30"/>
    </row>
    <row r="38" spans="1:8" ht="18" customHeight="1">
      <c r="A38" s="66" t="s">
        <v>112</v>
      </c>
      <c r="B38" s="82">
        <v>200</v>
      </c>
      <c r="C38" s="15" t="s">
        <v>220</v>
      </c>
      <c r="D38" s="16">
        <f>D39+D45+D60</f>
        <v>76000</v>
      </c>
      <c r="E38" s="137">
        <f>E45+E39+E60</f>
        <v>30497</v>
      </c>
      <c r="F38" s="80">
        <f t="shared" ref="F38:F44" si="6">D38-E38</f>
        <v>45503</v>
      </c>
      <c r="H38" s="30"/>
    </row>
    <row r="39" spans="1:8" ht="42" customHeight="1">
      <c r="A39" s="89" t="s">
        <v>197</v>
      </c>
      <c r="B39" s="82">
        <v>200</v>
      </c>
      <c r="C39" s="15" t="s">
        <v>221</v>
      </c>
      <c r="D39" s="16">
        <f t="shared" ref="D39:E41" si="7">D40</f>
        <v>23000</v>
      </c>
      <c r="E39" s="137">
        <f t="shared" si="7"/>
        <v>6296</v>
      </c>
      <c r="F39" s="80">
        <f t="shared" si="6"/>
        <v>16704</v>
      </c>
      <c r="H39" s="30"/>
    </row>
    <row r="40" spans="1:8" ht="36" customHeight="1">
      <c r="A40" s="89" t="s">
        <v>131</v>
      </c>
      <c r="B40" s="82">
        <v>200</v>
      </c>
      <c r="C40" s="15" t="s">
        <v>222</v>
      </c>
      <c r="D40" s="16">
        <f t="shared" si="7"/>
        <v>23000</v>
      </c>
      <c r="E40" s="137">
        <f t="shared" si="7"/>
        <v>6296</v>
      </c>
      <c r="F40" s="80">
        <f t="shared" si="6"/>
        <v>16704</v>
      </c>
      <c r="H40" s="30"/>
    </row>
    <row r="41" spans="1:8" ht="79.5" customHeight="1">
      <c r="A41" s="66" t="s">
        <v>122</v>
      </c>
      <c r="B41" s="82">
        <v>200</v>
      </c>
      <c r="C41" s="15" t="s">
        <v>355</v>
      </c>
      <c r="D41" s="16">
        <f t="shared" si="7"/>
        <v>23000</v>
      </c>
      <c r="E41" s="137">
        <f t="shared" si="7"/>
        <v>6296</v>
      </c>
      <c r="F41" s="80">
        <f t="shared" si="6"/>
        <v>16704</v>
      </c>
      <c r="H41" s="30"/>
    </row>
    <row r="42" spans="1:8" ht="24.75" customHeight="1">
      <c r="A42" s="188" t="s">
        <v>311</v>
      </c>
      <c r="B42" s="82">
        <v>200</v>
      </c>
      <c r="C42" s="15" t="s">
        <v>356</v>
      </c>
      <c r="D42" s="16">
        <f>D43+D44</f>
        <v>23000</v>
      </c>
      <c r="E42" s="137">
        <f>E43+E44</f>
        <v>6296</v>
      </c>
      <c r="F42" s="80">
        <f t="shared" si="6"/>
        <v>16704</v>
      </c>
      <c r="H42" s="30"/>
    </row>
    <row r="43" spans="1:8" ht="24" customHeight="1">
      <c r="A43" s="65" t="s">
        <v>149</v>
      </c>
      <c r="B43" s="82">
        <v>200</v>
      </c>
      <c r="C43" s="15" t="s">
        <v>357</v>
      </c>
      <c r="D43" s="16">
        <v>22000</v>
      </c>
      <c r="E43" s="137">
        <v>6048</v>
      </c>
      <c r="F43" s="80">
        <f t="shared" si="6"/>
        <v>15952</v>
      </c>
      <c r="H43" s="30"/>
    </row>
    <row r="44" spans="1:8" ht="20.25" customHeight="1">
      <c r="A44" s="65" t="s">
        <v>178</v>
      </c>
      <c r="B44" s="82">
        <v>200</v>
      </c>
      <c r="C44" s="15" t="s">
        <v>358</v>
      </c>
      <c r="D44" s="16">
        <v>1000</v>
      </c>
      <c r="E44" s="137">
        <v>248</v>
      </c>
      <c r="F44" s="80">
        <f t="shared" si="6"/>
        <v>752</v>
      </c>
      <c r="H44" s="30"/>
    </row>
    <row r="45" spans="1:8" ht="24.75" customHeight="1">
      <c r="A45" s="89" t="s">
        <v>224</v>
      </c>
      <c r="B45" s="82">
        <v>200</v>
      </c>
      <c r="C45" s="15" t="s">
        <v>223</v>
      </c>
      <c r="D45" s="16">
        <f>D46+D56</f>
        <v>47000</v>
      </c>
      <c r="E45" s="137">
        <f>E56+E46</f>
        <v>21936</v>
      </c>
      <c r="F45" s="80">
        <f t="shared" ref="F45:F46" si="8">D45-E45</f>
        <v>25064</v>
      </c>
      <c r="H45" s="30"/>
    </row>
    <row r="46" spans="1:8" ht="40.5" customHeight="1">
      <c r="A46" s="66" t="s">
        <v>225</v>
      </c>
      <c r="B46" s="82">
        <v>200</v>
      </c>
      <c r="C46" s="15" t="s">
        <v>226</v>
      </c>
      <c r="D46" s="16">
        <f>D47+D53+D50</f>
        <v>22000</v>
      </c>
      <c r="E46" s="137">
        <f>E53</f>
        <v>10000</v>
      </c>
      <c r="F46" s="80">
        <f t="shared" si="8"/>
        <v>12000</v>
      </c>
      <c r="H46" s="30"/>
    </row>
    <row r="47" spans="1:8" ht="95.25" customHeight="1">
      <c r="A47" s="66" t="s">
        <v>123</v>
      </c>
      <c r="B47" s="82">
        <v>200</v>
      </c>
      <c r="C47" s="15" t="s">
        <v>227</v>
      </c>
      <c r="D47" s="16">
        <f>D48</f>
        <v>1000</v>
      </c>
      <c r="E47" s="137" t="str">
        <f>E48</f>
        <v>-</v>
      </c>
      <c r="F47" s="80">
        <f t="shared" ref="F47:F52" si="9">D47</f>
        <v>1000</v>
      </c>
      <c r="H47" s="30"/>
    </row>
    <row r="48" spans="1:8" ht="42.75" customHeight="1">
      <c r="A48" s="66" t="s">
        <v>310</v>
      </c>
      <c r="B48" s="82">
        <v>200</v>
      </c>
      <c r="C48" s="15" t="s">
        <v>317</v>
      </c>
      <c r="D48" s="16">
        <f>D49</f>
        <v>1000</v>
      </c>
      <c r="E48" s="137" t="str">
        <f>E49</f>
        <v>-</v>
      </c>
      <c r="F48" s="80">
        <f t="shared" si="9"/>
        <v>1000</v>
      </c>
      <c r="H48" s="30"/>
    </row>
    <row r="49" spans="1:8" ht="35.25" customHeight="1">
      <c r="A49" s="65" t="s">
        <v>137</v>
      </c>
      <c r="B49" s="82">
        <v>200</v>
      </c>
      <c r="C49" s="15" t="s">
        <v>228</v>
      </c>
      <c r="D49" s="16">
        <v>1000</v>
      </c>
      <c r="E49" s="137" t="s">
        <v>79</v>
      </c>
      <c r="F49" s="80">
        <f t="shared" si="9"/>
        <v>1000</v>
      </c>
      <c r="H49" s="30"/>
    </row>
    <row r="50" spans="1:8" ht="95.25" customHeight="1">
      <c r="A50" s="65" t="s">
        <v>362</v>
      </c>
      <c r="B50" s="82">
        <v>200</v>
      </c>
      <c r="C50" s="15" t="s">
        <v>359</v>
      </c>
      <c r="D50" s="16">
        <f>D51</f>
        <v>11000</v>
      </c>
      <c r="E50" s="137" t="str">
        <f>E51</f>
        <v>-</v>
      </c>
      <c r="F50" s="80">
        <f t="shared" si="9"/>
        <v>11000</v>
      </c>
      <c r="H50" s="30"/>
    </row>
    <row r="51" spans="1:8" ht="35.25" customHeight="1">
      <c r="A51" s="66" t="s">
        <v>310</v>
      </c>
      <c r="B51" s="82">
        <v>200</v>
      </c>
      <c r="C51" s="15" t="s">
        <v>360</v>
      </c>
      <c r="D51" s="16">
        <f>D52</f>
        <v>11000</v>
      </c>
      <c r="E51" s="137" t="str">
        <f>E52</f>
        <v>-</v>
      </c>
      <c r="F51" s="80">
        <f t="shared" si="9"/>
        <v>11000</v>
      </c>
      <c r="H51" s="30"/>
    </row>
    <row r="52" spans="1:8" ht="35.25" customHeight="1">
      <c r="A52" s="65" t="s">
        <v>137</v>
      </c>
      <c r="B52" s="82">
        <v>200</v>
      </c>
      <c r="C52" s="15" t="s">
        <v>361</v>
      </c>
      <c r="D52" s="16">
        <v>11000</v>
      </c>
      <c r="E52" s="137" t="s">
        <v>79</v>
      </c>
      <c r="F52" s="80">
        <f t="shared" si="9"/>
        <v>11000</v>
      </c>
      <c r="H52" s="30"/>
    </row>
    <row r="53" spans="1:8" ht="90" customHeight="1">
      <c r="A53" s="65" t="s">
        <v>231</v>
      </c>
      <c r="B53" s="82">
        <v>200</v>
      </c>
      <c r="C53" s="15" t="s">
        <v>229</v>
      </c>
      <c r="D53" s="16">
        <f>D55</f>
        <v>10000</v>
      </c>
      <c r="E53" s="137">
        <f>E54</f>
        <v>10000</v>
      </c>
      <c r="F53" s="80" t="s">
        <v>79</v>
      </c>
      <c r="H53" s="30"/>
    </row>
    <row r="54" spans="1:8" ht="21" customHeight="1">
      <c r="A54" s="65" t="s">
        <v>311</v>
      </c>
      <c r="B54" s="82">
        <v>200</v>
      </c>
      <c r="C54" s="15" t="s">
        <v>318</v>
      </c>
      <c r="D54" s="16">
        <v>10000</v>
      </c>
      <c r="E54" s="137">
        <f>E55</f>
        <v>10000</v>
      </c>
      <c r="F54" s="80" t="s">
        <v>79</v>
      </c>
      <c r="H54" s="30"/>
    </row>
    <row r="55" spans="1:8" ht="18.75" customHeight="1">
      <c r="A55" s="65" t="s">
        <v>167</v>
      </c>
      <c r="B55" s="82">
        <v>200</v>
      </c>
      <c r="C55" s="15" t="s">
        <v>230</v>
      </c>
      <c r="D55" s="16">
        <v>10000</v>
      </c>
      <c r="E55" s="137">
        <v>10000</v>
      </c>
      <c r="F55" s="80" t="s">
        <v>79</v>
      </c>
      <c r="H55" s="30"/>
    </row>
    <row r="56" spans="1:8" ht="38.25" customHeight="1">
      <c r="A56" s="89" t="s">
        <v>124</v>
      </c>
      <c r="B56" s="82">
        <v>200</v>
      </c>
      <c r="C56" s="15" t="s">
        <v>232</v>
      </c>
      <c r="D56" s="16">
        <f t="shared" ref="D56:E56" si="10">D57</f>
        <v>25000</v>
      </c>
      <c r="E56" s="137">
        <f t="shared" si="10"/>
        <v>11936</v>
      </c>
      <c r="F56" s="80">
        <f>D56-E56</f>
        <v>13064</v>
      </c>
      <c r="H56" s="30"/>
    </row>
    <row r="57" spans="1:8" ht="106.5" customHeight="1">
      <c r="A57" s="65" t="s">
        <v>125</v>
      </c>
      <c r="B57" s="82">
        <v>200</v>
      </c>
      <c r="C57" s="15" t="s">
        <v>233</v>
      </c>
      <c r="D57" s="16">
        <f>D58</f>
        <v>25000</v>
      </c>
      <c r="E57" s="137">
        <f>E58</f>
        <v>11936</v>
      </c>
      <c r="F57" s="80">
        <f t="shared" ref="F57:F59" si="11">D57-E57</f>
        <v>13064</v>
      </c>
      <c r="H57" s="30"/>
    </row>
    <row r="58" spans="1:8" ht="48.75" customHeight="1">
      <c r="A58" s="66" t="s">
        <v>310</v>
      </c>
      <c r="B58" s="82">
        <v>200</v>
      </c>
      <c r="C58" s="15" t="s">
        <v>319</v>
      </c>
      <c r="D58" s="16">
        <f>D59</f>
        <v>25000</v>
      </c>
      <c r="E58" s="137">
        <f>E59</f>
        <v>11936</v>
      </c>
      <c r="F58" s="80">
        <f t="shared" si="11"/>
        <v>13064</v>
      </c>
      <c r="H58" s="30"/>
    </row>
    <row r="59" spans="1:8" ht="34.5" customHeight="1">
      <c r="A59" s="65" t="s">
        <v>137</v>
      </c>
      <c r="B59" s="82">
        <v>200</v>
      </c>
      <c r="C59" s="15" t="s">
        <v>234</v>
      </c>
      <c r="D59" s="16">
        <v>25000</v>
      </c>
      <c r="E59" s="137">
        <v>11936</v>
      </c>
      <c r="F59" s="80">
        <f t="shared" si="11"/>
        <v>13064</v>
      </c>
      <c r="H59" s="30"/>
    </row>
    <row r="60" spans="1:8" ht="34.5" customHeight="1">
      <c r="A60" s="66" t="s">
        <v>216</v>
      </c>
      <c r="B60" s="82">
        <v>200</v>
      </c>
      <c r="C60" s="15" t="s">
        <v>235</v>
      </c>
      <c r="D60" s="16">
        <f t="shared" ref="D60:E63" si="12">D61</f>
        <v>6000</v>
      </c>
      <c r="E60" s="137">
        <f t="shared" si="12"/>
        <v>2265</v>
      </c>
      <c r="F60" s="80">
        <f>D60-E60</f>
        <v>3735</v>
      </c>
      <c r="H60" s="30"/>
    </row>
    <row r="61" spans="1:8" ht="16.5" customHeight="1">
      <c r="A61" s="65" t="s">
        <v>212</v>
      </c>
      <c r="B61" s="82">
        <v>200</v>
      </c>
      <c r="C61" s="15" t="s">
        <v>236</v>
      </c>
      <c r="D61" s="16">
        <f t="shared" si="12"/>
        <v>6000</v>
      </c>
      <c r="E61" s="137">
        <f t="shared" si="12"/>
        <v>2265</v>
      </c>
      <c r="F61" s="80">
        <f>D61-E61</f>
        <v>3735</v>
      </c>
      <c r="H61" s="30"/>
    </row>
    <row r="62" spans="1:8" ht="85.5" customHeight="1">
      <c r="A62" s="65" t="s">
        <v>175</v>
      </c>
      <c r="B62" s="82">
        <v>200</v>
      </c>
      <c r="C62" s="15" t="s">
        <v>237</v>
      </c>
      <c r="D62" s="16">
        <f t="shared" si="12"/>
        <v>6000</v>
      </c>
      <c r="E62" s="137">
        <f t="shared" si="12"/>
        <v>2265</v>
      </c>
      <c r="F62" s="80">
        <f>D62-E62</f>
        <v>3735</v>
      </c>
      <c r="H62" s="30"/>
    </row>
    <row r="63" spans="1:8" ht="40.5" customHeight="1">
      <c r="A63" s="66" t="s">
        <v>310</v>
      </c>
      <c r="B63" s="82">
        <v>200</v>
      </c>
      <c r="C63" s="15" t="s">
        <v>320</v>
      </c>
      <c r="D63" s="16">
        <f t="shared" si="12"/>
        <v>6000</v>
      </c>
      <c r="E63" s="137">
        <f t="shared" si="12"/>
        <v>2265</v>
      </c>
      <c r="F63" s="80">
        <f>D63-E63</f>
        <v>3735</v>
      </c>
      <c r="H63" s="30"/>
    </row>
    <row r="64" spans="1:8" ht="35.25" customHeight="1">
      <c r="A64" s="65" t="s">
        <v>137</v>
      </c>
      <c r="B64" s="82">
        <v>200</v>
      </c>
      <c r="C64" s="15" t="s">
        <v>238</v>
      </c>
      <c r="D64" s="16">
        <v>6000</v>
      </c>
      <c r="E64" s="137">
        <v>2265</v>
      </c>
      <c r="F64" s="80">
        <f>D64-E64</f>
        <v>3735</v>
      </c>
      <c r="H64" s="30"/>
    </row>
    <row r="65" spans="1:8" ht="15" customHeight="1">
      <c r="A65" s="90" t="s">
        <v>61</v>
      </c>
      <c r="B65" s="81">
        <v>200</v>
      </c>
      <c r="C65" s="34" t="s">
        <v>239</v>
      </c>
      <c r="D65" s="16">
        <f t="shared" ref="D65:E68" si="13">D66</f>
        <v>173300</v>
      </c>
      <c r="E65" s="137">
        <f t="shared" si="13"/>
        <v>14753.44</v>
      </c>
      <c r="F65" s="80">
        <f>D65-E65</f>
        <v>158546.56</v>
      </c>
      <c r="H65" s="33"/>
    </row>
    <row r="66" spans="1:8" ht="16.5" customHeight="1">
      <c r="A66" s="89" t="s">
        <v>62</v>
      </c>
      <c r="B66" s="79">
        <v>200</v>
      </c>
      <c r="C66" s="31" t="s">
        <v>240</v>
      </c>
      <c r="D66" s="32">
        <f>D67</f>
        <v>173300</v>
      </c>
      <c r="E66" s="13">
        <f>E67</f>
        <v>14753.44</v>
      </c>
      <c r="F66" s="80">
        <f>D66-E66</f>
        <v>158546.56</v>
      </c>
      <c r="H66" s="30"/>
    </row>
    <row r="67" spans="1:8" ht="36" customHeight="1">
      <c r="A67" s="66" t="s">
        <v>216</v>
      </c>
      <c r="B67" s="79">
        <v>200</v>
      </c>
      <c r="C67" s="18" t="s">
        <v>241</v>
      </c>
      <c r="D67" s="32">
        <f>D68</f>
        <v>173300</v>
      </c>
      <c r="E67" s="13">
        <f>E68</f>
        <v>14753.44</v>
      </c>
      <c r="F67" s="80">
        <f t="shared" ref="F67:F72" si="14">D67-E67</f>
        <v>158546.56</v>
      </c>
      <c r="H67" s="30"/>
    </row>
    <row r="68" spans="1:8" ht="14.25" customHeight="1">
      <c r="A68" s="66" t="s">
        <v>212</v>
      </c>
      <c r="B68" s="79">
        <v>200</v>
      </c>
      <c r="C68" s="18" t="s">
        <v>242</v>
      </c>
      <c r="D68" s="13">
        <f t="shared" si="13"/>
        <v>173300</v>
      </c>
      <c r="E68" s="13">
        <f t="shared" si="13"/>
        <v>14753.44</v>
      </c>
      <c r="F68" s="80">
        <f t="shared" si="14"/>
        <v>158546.56</v>
      </c>
      <c r="H68" s="30"/>
    </row>
    <row r="69" spans="1:8" ht="82.5" customHeight="1">
      <c r="A69" s="174" t="s">
        <v>313</v>
      </c>
      <c r="B69" s="79">
        <v>200</v>
      </c>
      <c r="C69" s="18" t="s">
        <v>243</v>
      </c>
      <c r="D69" s="13">
        <f>D70+D73</f>
        <v>173300</v>
      </c>
      <c r="E69" s="13">
        <f>E70</f>
        <v>14753.44</v>
      </c>
      <c r="F69" s="80">
        <f t="shared" si="14"/>
        <v>158546.56</v>
      </c>
      <c r="H69" s="30"/>
    </row>
    <row r="70" spans="1:8" ht="40.5" customHeight="1">
      <c r="A70" s="89" t="s">
        <v>309</v>
      </c>
      <c r="B70" s="79">
        <v>200</v>
      </c>
      <c r="C70" s="18" t="s">
        <v>321</v>
      </c>
      <c r="D70" s="13">
        <f>D71+D72</f>
        <v>173000</v>
      </c>
      <c r="E70" s="13">
        <f>E71+E72</f>
        <v>14753.44</v>
      </c>
      <c r="F70" s="80">
        <f t="shared" si="14"/>
        <v>158246.56</v>
      </c>
      <c r="H70" s="30"/>
    </row>
    <row r="71" spans="1:8" ht="25.5" customHeight="1">
      <c r="A71" s="89" t="s">
        <v>184</v>
      </c>
      <c r="B71" s="79">
        <v>200</v>
      </c>
      <c r="C71" s="18" t="s">
        <v>244</v>
      </c>
      <c r="D71" s="13">
        <v>132900</v>
      </c>
      <c r="E71" s="13">
        <v>12038.7</v>
      </c>
      <c r="F71" s="80">
        <f t="shared" si="14"/>
        <v>120861.3</v>
      </c>
      <c r="H71" s="30"/>
    </row>
    <row r="72" spans="1:8" ht="48" customHeight="1">
      <c r="A72" s="90" t="s">
        <v>194</v>
      </c>
      <c r="B72" s="81">
        <v>200</v>
      </c>
      <c r="C72" s="18" t="s">
        <v>245</v>
      </c>
      <c r="D72" s="13">
        <v>40100</v>
      </c>
      <c r="E72" s="13">
        <v>2714.74</v>
      </c>
      <c r="F72" s="80">
        <f t="shared" si="14"/>
        <v>37385.26</v>
      </c>
      <c r="H72" s="30"/>
    </row>
    <row r="73" spans="1:8" ht="48" customHeight="1">
      <c r="A73" s="66" t="s">
        <v>310</v>
      </c>
      <c r="B73" s="81">
        <v>200</v>
      </c>
      <c r="C73" s="18" t="s">
        <v>322</v>
      </c>
      <c r="D73" s="13">
        <f>D74</f>
        <v>300</v>
      </c>
      <c r="E73" s="13" t="str">
        <f>E74</f>
        <v>-</v>
      </c>
      <c r="F73" s="80">
        <f t="shared" ref="F65:F76" si="15">D73</f>
        <v>300</v>
      </c>
      <c r="H73" s="30"/>
    </row>
    <row r="74" spans="1:8" ht="33.75">
      <c r="A74" s="65" t="s">
        <v>137</v>
      </c>
      <c r="B74" s="79">
        <v>200</v>
      </c>
      <c r="C74" s="18" t="s">
        <v>246</v>
      </c>
      <c r="D74" s="16">
        <v>300</v>
      </c>
      <c r="E74" s="140" t="s">
        <v>79</v>
      </c>
      <c r="F74" s="80">
        <f t="shared" si="15"/>
        <v>300</v>
      </c>
      <c r="H74" s="30"/>
    </row>
    <row r="75" spans="1:8" ht="22.5">
      <c r="A75" s="90" t="s">
        <v>63</v>
      </c>
      <c r="B75" s="81">
        <v>200</v>
      </c>
      <c r="C75" s="34" t="s">
        <v>247</v>
      </c>
      <c r="D75" s="16">
        <f>D76</f>
        <v>17500</v>
      </c>
      <c r="E75" s="137" t="str">
        <f>E76</f>
        <v>-</v>
      </c>
      <c r="F75" s="80">
        <f t="shared" si="15"/>
        <v>17500</v>
      </c>
      <c r="H75" s="33"/>
    </row>
    <row r="76" spans="1:8" ht="39" customHeight="1">
      <c r="A76" s="89" t="s">
        <v>64</v>
      </c>
      <c r="B76" s="79">
        <v>200</v>
      </c>
      <c r="C76" s="31" t="s">
        <v>248</v>
      </c>
      <c r="D76" s="32">
        <f>D77</f>
        <v>17500</v>
      </c>
      <c r="E76" s="13" t="str">
        <f>E77</f>
        <v>-</v>
      </c>
      <c r="F76" s="80">
        <f t="shared" si="15"/>
        <v>17500</v>
      </c>
      <c r="H76" s="30"/>
    </row>
    <row r="77" spans="1:8" ht="65.25" customHeight="1">
      <c r="A77" s="89" t="s">
        <v>250</v>
      </c>
      <c r="B77" s="79">
        <v>200</v>
      </c>
      <c r="C77" s="31" t="s">
        <v>249</v>
      </c>
      <c r="D77" s="32">
        <f>D78+D82+D86</f>
        <v>17500</v>
      </c>
      <c r="E77" s="13" t="str">
        <f>E78</f>
        <v>-</v>
      </c>
      <c r="F77" s="80">
        <f t="shared" ref="F77:F89" si="16">D77</f>
        <v>17500</v>
      </c>
      <c r="H77" s="30"/>
    </row>
    <row r="78" spans="1:8" ht="18" customHeight="1">
      <c r="A78" s="65" t="s">
        <v>132</v>
      </c>
      <c r="B78" s="79">
        <v>200</v>
      </c>
      <c r="C78" s="18" t="s">
        <v>251</v>
      </c>
      <c r="D78" s="16">
        <f>D79</f>
        <v>10000</v>
      </c>
      <c r="E78" s="137" t="str">
        <f>E79</f>
        <v>-</v>
      </c>
      <c r="F78" s="80">
        <f t="shared" si="16"/>
        <v>10000</v>
      </c>
      <c r="H78" s="30"/>
    </row>
    <row r="79" spans="1:8" ht="96.75" customHeight="1">
      <c r="A79" s="65" t="s">
        <v>126</v>
      </c>
      <c r="B79" s="79">
        <v>200</v>
      </c>
      <c r="C79" s="18" t="s">
        <v>252</v>
      </c>
      <c r="D79" s="16">
        <f>D80</f>
        <v>10000</v>
      </c>
      <c r="E79" s="137" t="str">
        <f>E80</f>
        <v>-</v>
      </c>
      <c r="F79" s="80">
        <f t="shared" si="16"/>
        <v>10000</v>
      </c>
      <c r="H79" s="30"/>
    </row>
    <row r="80" spans="1:8" ht="40.5" customHeight="1">
      <c r="A80" s="66" t="s">
        <v>310</v>
      </c>
      <c r="B80" s="79">
        <v>200</v>
      </c>
      <c r="C80" s="18" t="s">
        <v>323</v>
      </c>
      <c r="D80" s="16">
        <f>D81</f>
        <v>10000</v>
      </c>
      <c r="E80" s="137" t="str">
        <f>E81</f>
        <v>-</v>
      </c>
      <c r="F80" s="80">
        <f t="shared" si="16"/>
        <v>10000</v>
      </c>
      <c r="H80" s="30"/>
    </row>
    <row r="81" spans="1:8" ht="38.25" customHeight="1">
      <c r="A81" s="65" t="s">
        <v>137</v>
      </c>
      <c r="B81" s="79">
        <v>200</v>
      </c>
      <c r="C81" s="18" t="s">
        <v>253</v>
      </c>
      <c r="D81" s="16">
        <v>10000</v>
      </c>
      <c r="E81" s="137" t="s">
        <v>79</v>
      </c>
      <c r="F81" s="80">
        <f t="shared" si="16"/>
        <v>10000</v>
      </c>
      <c r="H81" s="30"/>
    </row>
    <row r="82" spans="1:8" ht="25.5" customHeight="1">
      <c r="A82" s="66" t="s">
        <v>142</v>
      </c>
      <c r="B82" s="79">
        <v>200</v>
      </c>
      <c r="C82" s="18" t="s">
        <v>254</v>
      </c>
      <c r="D82" s="16">
        <f t="shared" ref="D82:E82" si="17">D83</f>
        <v>7000</v>
      </c>
      <c r="E82" s="137" t="str">
        <f t="shared" si="17"/>
        <v>-</v>
      </c>
      <c r="F82" s="80">
        <f t="shared" si="16"/>
        <v>7000</v>
      </c>
      <c r="H82" s="30"/>
    </row>
    <row r="83" spans="1:8" ht="104.25" customHeight="1">
      <c r="A83" s="66" t="s">
        <v>143</v>
      </c>
      <c r="B83" s="79">
        <v>200</v>
      </c>
      <c r="C83" s="18" t="s">
        <v>255</v>
      </c>
      <c r="D83" s="16">
        <f>D84</f>
        <v>7000</v>
      </c>
      <c r="E83" s="137" t="str">
        <f>E84</f>
        <v>-</v>
      </c>
      <c r="F83" s="80">
        <f t="shared" si="16"/>
        <v>7000</v>
      </c>
      <c r="H83" s="30"/>
    </row>
    <row r="84" spans="1:8" ht="51" customHeight="1">
      <c r="A84" s="66" t="s">
        <v>310</v>
      </c>
      <c r="B84" s="79"/>
      <c r="C84" s="18" t="s">
        <v>324</v>
      </c>
      <c r="D84" s="16">
        <f>D85</f>
        <v>7000</v>
      </c>
      <c r="E84" s="137" t="str">
        <f>E85</f>
        <v>-</v>
      </c>
      <c r="F84" s="80">
        <f t="shared" si="16"/>
        <v>7000</v>
      </c>
      <c r="H84" s="30"/>
    </row>
    <row r="85" spans="1:8" ht="33.75">
      <c r="A85" s="65" t="s">
        <v>137</v>
      </c>
      <c r="B85" s="79">
        <v>200</v>
      </c>
      <c r="C85" s="18" t="s">
        <v>256</v>
      </c>
      <c r="D85" s="16">
        <v>7000</v>
      </c>
      <c r="E85" s="137" t="s">
        <v>79</v>
      </c>
      <c r="F85" s="80">
        <f t="shared" si="16"/>
        <v>7000</v>
      </c>
      <c r="H85" s="30"/>
    </row>
    <row r="86" spans="1:8" ht="45">
      <c r="A86" s="65" t="s">
        <v>367</v>
      </c>
      <c r="B86" s="79">
        <v>200</v>
      </c>
      <c r="C86" s="18" t="s">
        <v>363</v>
      </c>
      <c r="D86" s="139">
        <f>D87</f>
        <v>500</v>
      </c>
      <c r="E86" s="141" t="s">
        <v>79</v>
      </c>
      <c r="F86" s="80">
        <f t="shared" si="16"/>
        <v>500</v>
      </c>
      <c r="H86" s="30"/>
    </row>
    <row r="87" spans="1:8" ht="140.25" customHeight="1">
      <c r="A87" s="65" t="s">
        <v>368</v>
      </c>
      <c r="B87" s="79">
        <v>200</v>
      </c>
      <c r="C87" s="18" t="s">
        <v>364</v>
      </c>
      <c r="D87" s="139">
        <f>D88</f>
        <v>500</v>
      </c>
      <c r="E87" s="141" t="s">
        <v>79</v>
      </c>
      <c r="F87" s="80">
        <f t="shared" si="16"/>
        <v>500</v>
      </c>
      <c r="H87" s="30"/>
    </row>
    <row r="88" spans="1:8" ht="33.75">
      <c r="A88" s="66" t="s">
        <v>310</v>
      </c>
      <c r="B88" s="79">
        <v>200</v>
      </c>
      <c r="C88" s="18" t="s">
        <v>365</v>
      </c>
      <c r="D88" s="139">
        <f>D89</f>
        <v>500</v>
      </c>
      <c r="E88" s="141" t="s">
        <v>79</v>
      </c>
      <c r="F88" s="80">
        <f t="shared" si="16"/>
        <v>500</v>
      </c>
      <c r="H88" s="30"/>
    </row>
    <row r="89" spans="1:8" ht="33.75">
      <c r="A89" s="65" t="s">
        <v>137</v>
      </c>
      <c r="B89" s="79">
        <v>200</v>
      </c>
      <c r="C89" s="18" t="s">
        <v>366</v>
      </c>
      <c r="D89" s="139">
        <v>500</v>
      </c>
      <c r="E89" s="141" t="s">
        <v>79</v>
      </c>
      <c r="F89" s="80">
        <f t="shared" si="16"/>
        <v>500</v>
      </c>
      <c r="H89" s="30"/>
    </row>
    <row r="90" spans="1:8" ht="18" customHeight="1">
      <c r="A90" s="65" t="s">
        <v>176</v>
      </c>
      <c r="B90" s="79">
        <v>200</v>
      </c>
      <c r="C90" s="18" t="s">
        <v>257</v>
      </c>
      <c r="D90" s="139">
        <f>D91</f>
        <v>1145700</v>
      </c>
      <c r="E90" s="141" t="str">
        <f>E91</f>
        <v>-</v>
      </c>
      <c r="F90" s="80">
        <f>D90</f>
        <v>1145700</v>
      </c>
      <c r="H90" s="30"/>
    </row>
    <row r="91" spans="1:8" ht="16.5" customHeight="1">
      <c r="A91" s="65" t="s">
        <v>107</v>
      </c>
      <c r="B91" s="79">
        <v>200</v>
      </c>
      <c r="C91" s="18" t="s">
        <v>258</v>
      </c>
      <c r="D91" s="16">
        <f>D92</f>
        <v>1145700</v>
      </c>
      <c r="E91" s="137" t="str">
        <f>E92</f>
        <v>-</v>
      </c>
      <c r="F91" s="80">
        <f t="shared" ref="F91:F106" si="18">D91</f>
        <v>1145700</v>
      </c>
      <c r="H91" s="30"/>
    </row>
    <row r="92" spans="1:8" ht="42" customHeight="1">
      <c r="A92" s="89" t="s">
        <v>260</v>
      </c>
      <c r="B92" s="79">
        <v>200</v>
      </c>
      <c r="C92" s="18" t="s">
        <v>259</v>
      </c>
      <c r="D92" s="16">
        <f>D93+D103</f>
        <v>1145700</v>
      </c>
      <c r="E92" s="137" t="str">
        <f>E93</f>
        <v>-</v>
      </c>
      <c r="F92" s="80">
        <f t="shared" si="18"/>
        <v>1145700</v>
      </c>
      <c r="H92" s="30"/>
    </row>
    <row r="93" spans="1:8" ht="39.75" customHeight="1">
      <c r="A93" s="89" t="s">
        <v>133</v>
      </c>
      <c r="B93" s="79">
        <v>200</v>
      </c>
      <c r="C93" s="18" t="s">
        <v>261</v>
      </c>
      <c r="D93" s="16">
        <f>D94+D97+D100</f>
        <v>1045700</v>
      </c>
      <c r="E93" s="137" t="str">
        <f>E94</f>
        <v>-</v>
      </c>
      <c r="F93" s="80">
        <f t="shared" si="18"/>
        <v>1045700</v>
      </c>
      <c r="H93" s="30"/>
    </row>
    <row r="94" spans="1:8" ht="96.75" customHeight="1">
      <c r="A94" s="89" t="s">
        <v>130</v>
      </c>
      <c r="B94" s="79">
        <v>200</v>
      </c>
      <c r="C94" s="18" t="s">
        <v>262</v>
      </c>
      <c r="D94" s="16">
        <f>D95</f>
        <v>748100</v>
      </c>
      <c r="E94" s="137" t="str">
        <f>E95</f>
        <v>-</v>
      </c>
      <c r="F94" s="80">
        <f t="shared" si="18"/>
        <v>748100</v>
      </c>
      <c r="H94" s="30"/>
    </row>
    <row r="95" spans="1:8" ht="43.5" customHeight="1">
      <c r="A95" s="66" t="s">
        <v>310</v>
      </c>
      <c r="B95" s="79">
        <v>201</v>
      </c>
      <c r="C95" s="18" t="s">
        <v>325</v>
      </c>
      <c r="D95" s="16">
        <f>D96</f>
        <v>748100</v>
      </c>
      <c r="E95" s="137" t="str">
        <f>E96</f>
        <v>-</v>
      </c>
      <c r="F95" s="80">
        <f t="shared" si="18"/>
        <v>748100</v>
      </c>
      <c r="H95" s="30"/>
    </row>
    <row r="96" spans="1:8" ht="36" customHeight="1">
      <c r="A96" s="65" t="s">
        <v>137</v>
      </c>
      <c r="B96" s="79">
        <v>200</v>
      </c>
      <c r="C96" s="18" t="s">
        <v>263</v>
      </c>
      <c r="D96" s="16">
        <v>748100</v>
      </c>
      <c r="E96" s="137" t="s">
        <v>79</v>
      </c>
      <c r="F96" s="80">
        <f t="shared" si="18"/>
        <v>748100</v>
      </c>
      <c r="H96" s="30"/>
    </row>
    <row r="97" spans="1:8" ht="72.75" customHeight="1">
      <c r="A97" s="66" t="s">
        <v>144</v>
      </c>
      <c r="B97" s="79">
        <v>200</v>
      </c>
      <c r="C97" s="18" t="s">
        <v>264</v>
      </c>
      <c r="D97" s="16">
        <f>D98</f>
        <v>60000</v>
      </c>
      <c r="E97" s="137" t="str">
        <f>E98</f>
        <v>-</v>
      </c>
      <c r="F97" s="80">
        <f t="shared" si="18"/>
        <v>60000</v>
      </c>
      <c r="H97" s="30"/>
    </row>
    <row r="98" spans="1:8" ht="45.75" customHeight="1">
      <c r="A98" s="66" t="s">
        <v>310</v>
      </c>
      <c r="B98" s="79">
        <v>200</v>
      </c>
      <c r="C98" s="18" t="s">
        <v>326</v>
      </c>
      <c r="D98" s="16">
        <f>D99</f>
        <v>60000</v>
      </c>
      <c r="E98" s="137" t="str">
        <f>E99</f>
        <v>-</v>
      </c>
      <c r="F98" s="80">
        <f t="shared" si="18"/>
        <v>60000</v>
      </c>
      <c r="H98" s="30"/>
    </row>
    <row r="99" spans="1:8" ht="37.5" customHeight="1">
      <c r="A99" s="65" t="s">
        <v>137</v>
      </c>
      <c r="B99" s="79">
        <v>200</v>
      </c>
      <c r="C99" s="18" t="s">
        <v>265</v>
      </c>
      <c r="D99" s="16">
        <v>60000</v>
      </c>
      <c r="E99" s="137" t="s">
        <v>79</v>
      </c>
      <c r="F99" s="80">
        <f t="shared" si="18"/>
        <v>60000</v>
      </c>
      <c r="H99" s="30"/>
    </row>
    <row r="100" spans="1:8" ht="96.75" customHeight="1">
      <c r="A100" s="89" t="s">
        <v>369</v>
      </c>
      <c r="B100" s="79">
        <v>200</v>
      </c>
      <c r="C100" s="18" t="s">
        <v>307</v>
      </c>
      <c r="D100" s="16">
        <f>D101</f>
        <v>237600</v>
      </c>
      <c r="E100" s="137" t="str">
        <f>E101</f>
        <v>-</v>
      </c>
      <c r="F100" s="80">
        <f t="shared" si="18"/>
        <v>237600</v>
      </c>
      <c r="H100" s="30"/>
    </row>
    <row r="101" spans="1:8" ht="43.5" customHeight="1">
      <c r="A101" s="66" t="s">
        <v>310</v>
      </c>
      <c r="B101" s="79">
        <v>200</v>
      </c>
      <c r="C101" s="18" t="s">
        <v>327</v>
      </c>
      <c r="D101" s="16">
        <f>D102</f>
        <v>237600</v>
      </c>
      <c r="E101" s="137" t="str">
        <f>E102</f>
        <v>-</v>
      </c>
      <c r="F101" s="80">
        <f t="shared" si="18"/>
        <v>237600</v>
      </c>
      <c r="H101" s="30"/>
    </row>
    <row r="102" spans="1:8" ht="38.25" customHeight="1">
      <c r="A102" s="65" t="s">
        <v>137</v>
      </c>
      <c r="B102" s="79">
        <v>200</v>
      </c>
      <c r="C102" s="18" t="s">
        <v>302</v>
      </c>
      <c r="D102" s="16">
        <v>237600</v>
      </c>
      <c r="E102" s="137" t="s">
        <v>79</v>
      </c>
      <c r="F102" s="80">
        <f t="shared" si="18"/>
        <v>237600</v>
      </c>
      <c r="H102" s="30"/>
    </row>
    <row r="103" spans="1:8" ht="42" customHeight="1">
      <c r="A103" s="65" t="s">
        <v>134</v>
      </c>
      <c r="B103" s="79">
        <v>200</v>
      </c>
      <c r="C103" s="18" t="s">
        <v>303</v>
      </c>
      <c r="D103" s="16">
        <f t="shared" ref="D103:E105" si="19">D104</f>
        <v>100000</v>
      </c>
      <c r="E103" s="137" t="str">
        <f t="shared" si="19"/>
        <v>-</v>
      </c>
      <c r="F103" s="80">
        <f t="shared" si="18"/>
        <v>100000</v>
      </c>
      <c r="H103" s="30"/>
    </row>
    <row r="104" spans="1:8" ht="93" customHeight="1">
      <c r="A104" s="65" t="s">
        <v>145</v>
      </c>
      <c r="B104" s="79">
        <v>200</v>
      </c>
      <c r="C104" s="18" t="s">
        <v>266</v>
      </c>
      <c r="D104" s="16">
        <f t="shared" si="19"/>
        <v>100000</v>
      </c>
      <c r="E104" s="137" t="str">
        <f t="shared" si="19"/>
        <v>-</v>
      </c>
      <c r="F104" s="80">
        <f t="shared" si="18"/>
        <v>100000</v>
      </c>
      <c r="H104" s="30"/>
    </row>
    <row r="105" spans="1:8" ht="47.25" customHeight="1">
      <c r="A105" s="66" t="s">
        <v>310</v>
      </c>
      <c r="B105" s="79">
        <v>200</v>
      </c>
      <c r="C105" s="18" t="s">
        <v>328</v>
      </c>
      <c r="D105" s="16">
        <f t="shared" si="19"/>
        <v>100000</v>
      </c>
      <c r="E105" s="137" t="str">
        <f t="shared" si="19"/>
        <v>-</v>
      </c>
      <c r="F105" s="80">
        <f t="shared" si="18"/>
        <v>100000</v>
      </c>
      <c r="H105" s="30"/>
    </row>
    <row r="106" spans="1:8" ht="37.5" customHeight="1">
      <c r="A106" s="65" t="s">
        <v>137</v>
      </c>
      <c r="B106" s="79">
        <v>200</v>
      </c>
      <c r="C106" s="18" t="s">
        <v>267</v>
      </c>
      <c r="D106" s="16">
        <v>100000</v>
      </c>
      <c r="E106" s="137" t="s">
        <v>79</v>
      </c>
      <c r="F106" s="80">
        <f t="shared" si="18"/>
        <v>100000</v>
      </c>
      <c r="H106" s="30"/>
    </row>
    <row r="107" spans="1:8" ht="15.75" customHeight="1">
      <c r="A107" s="90" t="s">
        <v>65</v>
      </c>
      <c r="B107" s="81">
        <v>200</v>
      </c>
      <c r="C107" s="34" t="s">
        <v>268</v>
      </c>
      <c r="D107" s="16">
        <f>D108+D117+D126</f>
        <v>94636500</v>
      </c>
      <c r="E107" s="137">
        <f>E126+E108</f>
        <v>72748.06</v>
      </c>
      <c r="F107" s="80">
        <f t="shared" ref="F107:F148" si="20">D107-E107</f>
        <v>94563751.939999998</v>
      </c>
      <c r="H107" s="33"/>
    </row>
    <row r="108" spans="1:8" ht="15.75" customHeight="1">
      <c r="A108" s="90" t="s">
        <v>135</v>
      </c>
      <c r="B108" s="81">
        <v>200</v>
      </c>
      <c r="C108" s="34" t="s">
        <v>269</v>
      </c>
      <c r="D108" s="16">
        <f t="shared" ref="D108:E109" si="21">D109</f>
        <v>184300</v>
      </c>
      <c r="E108" s="137">
        <f t="shared" si="21"/>
        <v>8056.93</v>
      </c>
      <c r="F108" s="80">
        <f>D108-E108</f>
        <v>176243.07</v>
      </c>
      <c r="H108" s="33"/>
    </row>
    <row r="109" spans="1:8" ht="50.25" customHeight="1">
      <c r="A109" s="89" t="s">
        <v>271</v>
      </c>
      <c r="B109" s="81">
        <v>200</v>
      </c>
      <c r="C109" s="34" t="s">
        <v>270</v>
      </c>
      <c r="D109" s="16">
        <f t="shared" si="21"/>
        <v>184300</v>
      </c>
      <c r="E109" s="137">
        <f t="shared" si="21"/>
        <v>8056.93</v>
      </c>
      <c r="F109" s="80">
        <f t="shared" ref="F109:F113" si="22">D109-E109</f>
        <v>176243.07</v>
      </c>
      <c r="H109" s="33"/>
    </row>
    <row r="110" spans="1:8" ht="36" customHeight="1">
      <c r="A110" s="89" t="s">
        <v>136</v>
      </c>
      <c r="B110" s="81">
        <v>200</v>
      </c>
      <c r="C110" s="34" t="s">
        <v>272</v>
      </c>
      <c r="D110" s="16">
        <f>D111+D114</f>
        <v>184300</v>
      </c>
      <c r="E110" s="137">
        <f>E111</f>
        <v>8056.93</v>
      </c>
      <c r="F110" s="80">
        <f t="shared" si="22"/>
        <v>176243.07</v>
      </c>
      <c r="H110" s="33"/>
    </row>
    <row r="111" spans="1:8" ht="123.75" customHeight="1">
      <c r="A111" s="90" t="s">
        <v>154</v>
      </c>
      <c r="B111" s="81">
        <v>200</v>
      </c>
      <c r="C111" s="34" t="s">
        <v>273</v>
      </c>
      <c r="D111" s="16">
        <f>D112</f>
        <v>109300</v>
      </c>
      <c r="E111" s="137">
        <f>E112</f>
        <v>8056.93</v>
      </c>
      <c r="F111" s="80">
        <f t="shared" si="22"/>
        <v>101243.07</v>
      </c>
      <c r="H111" s="33"/>
    </row>
    <row r="112" spans="1:8" ht="51" customHeight="1">
      <c r="A112" s="66" t="s">
        <v>310</v>
      </c>
      <c r="B112" s="81">
        <v>200</v>
      </c>
      <c r="C112" s="34" t="s">
        <v>329</v>
      </c>
      <c r="D112" s="16">
        <f>D113</f>
        <v>109300</v>
      </c>
      <c r="E112" s="137">
        <f>E113</f>
        <v>8056.93</v>
      </c>
      <c r="F112" s="80">
        <f t="shared" si="22"/>
        <v>101243.07</v>
      </c>
      <c r="H112" s="33"/>
    </row>
    <row r="113" spans="1:8" ht="35.25" customHeight="1">
      <c r="A113" s="65" t="s">
        <v>137</v>
      </c>
      <c r="B113" s="81">
        <v>200</v>
      </c>
      <c r="C113" s="34" t="s">
        <v>274</v>
      </c>
      <c r="D113" s="16">
        <v>109300</v>
      </c>
      <c r="E113" s="137">
        <v>8056.93</v>
      </c>
      <c r="F113" s="80">
        <f t="shared" si="22"/>
        <v>101243.07</v>
      </c>
      <c r="H113" s="33"/>
    </row>
    <row r="114" spans="1:8" ht="99.75" customHeight="1">
      <c r="A114" s="65" t="s">
        <v>306</v>
      </c>
      <c r="B114" s="81">
        <v>200</v>
      </c>
      <c r="C114" s="34" t="s">
        <v>304</v>
      </c>
      <c r="D114" s="16">
        <f>D115</f>
        <v>75000</v>
      </c>
      <c r="E114" s="137" t="str">
        <f>E115</f>
        <v>-</v>
      </c>
      <c r="F114" s="80">
        <f t="shared" ref="F109:F125" si="23">D114</f>
        <v>75000</v>
      </c>
      <c r="H114" s="33"/>
    </row>
    <row r="115" spans="1:8" ht="57" customHeight="1">
      <c r="A115" s="66" t="s">
        <v>310</v>
      </c>
      <c r="B115" s="81">
        <v>200</v>
      </c>
      <c r="C115" s="34" t="s">
        <v>330</v>
      </c>
      <c r="D115" s="16">
        <f>D116</f>
        <v>75000</v>
      </c>
      <c r="E115" s="137" t="str">
        <f>E116</f>
        <v>-</v>
      </c>
      <c r="F115" s="80">
        <f t="shared" si="23"/>
        <v>75000</v>
      </c>
      <c r="H115" s="33"/>
    </row>
    <row r="116" spans="1:8" ht="35.25" customHeight="1">
      <c r="A116" s="65" t="s">
        <v>137</v>
      </c>
      <c r="B116" s="81">
        <v>200</v>
      </c>
      <c r="C116" s="34" t="s">
        <v>305</v>
      </c>
      <c r="D116" s="16">
        <v>75000</v>
      </c>
      <c r="E116" s="137" t="s">
        <v>79</v>
      </c>
      <c r="F116" s="80">
        <f t="shared" si="23"/>
        <v>75000</v>
      </c>
      <c r="H116" s="33"/>
    </row>
    <row r="117" spans="1:8">
      <c r="A117" s="89" t="s">
        <v>66</v>
      </c>
      <c r="B117" s="79">
        <v>200</v>
      </c>
      <c r="C117" s="31" t="s">
        <v>275</v>
      </c>
      <c r="D117" s="32">
        <f t="shared" ref="D117:E118" si="24">D118</f>
        <v>93954600</v>
      </c>
      <c r="E117" s="13" t="str">
        <f t="shared" si="24"/>
        <v>-</v>
      </c>
      <c r="F117" s="80">
        <f t="shared" si="23"/>
        <v>93954600</v>
      </c>
      <c r="G117" s="30"/>
      <c r="H117" s="30"/>
    </row>
    <row r="118" spans="1:8" ht="49.5" customHeight="1">
      <c r="A118" s="89" t="s">
        <v>271</v>
      </c>
      <c r="B118" s="79">
        <v>200</v>
      </c>
      <c r="C118" s="31" t="s">
        <v>276</v>
      </c>
      <c r="D118" s="32">
        <f t="shared" si="24"/>
        <v>93954600</v>
      </c>
      <c r="E118" s="13" t="str">
        <f t="shared" si="24"/>
        <v>-</v>
      </c>
      <c r="F118" s="80">
        <f t="shared" si="23"/>
        <v>93954600</v>
      </c>
      <c r="G118" s="30"/>
      <c r="H118" s="30"/>
    </row>
    <row r="119" spans="1:8" ht="41.25" customHeight="1">
      <c r="A119" s="89" t="s">
        <v>136</v>
      </c>
      <c r="B119" s="79">
        <v>200</v>
      </c>
      <c r="C119" s="31" t="s">
        <v>277</v>
      </c>
      <c r="D119" s="32">
        <f>D123+D120</f>
        <v>93954600</v>
      </c>
      <c r="E119" s="13" t="str">
        <f>E123</f>
        <v>-</v>
      </c>
      <c r="F119" s="80">
        <f t="shared" si="23"/>
        <v>93954600</v>
      </c>
      <c r="G119" s="30"/>
      <c r="H119" s="30"/>
    </row>
    <row r="120" spans="1:8" ht="93" customHeight="1">
      <c r="A120" s="89" t="s">
        <v>394</v>
      </c>
      <c r="B120" s="79">
        <v>200</v>
      </c>
      <c r="C120" s="31" t="s">
        <v>391</v>
      </c>
      <c r="D120" s="32">
        <f>D121</f>
        <v>25400</v>
      </c>
      <c r="E120" s="13" t="s">
        <v>79</v>
      </c>
      <c r="F120" s="80">
        <f>D120</f>
        <v>25400</v>
      </c>
      <c r="G120" s="30"/>
      <c r="H120" s="30"/>
    </row>
    <row r="121" spans="1:8" ht="38.25" customHeight="1">
      <c r="A121" s="66" t="s">
        <v>310</v>
      </c>
      <c r="B121" s="79">
        <v>200</v>
      </c>
      <c r="C121" s="31" t="s">
        <v>392</v>
      </c>
      <c r="D121" s="32">
        <f>D122</f>
        <v>25400</v>
      </c>
      <c r="E121" s="13" t="s">
        <v>79</v>
      </c>
      <c r="F121" s="80">
        <f>D121</f>
        <v>25400</v>
      </c>
      <c r="G121" s="30"/>
      <c r="H121" s="30"/>
    </row>
    <row r="122" spans="1:8" ht="37.5" customHeight="1">
      <c r="A122" s="65" t="s">
        <v>137</v>
      </c>
      <c r="B122" s="79">
        <v>200</v>
      </c>
      <c r="C122" s="31" t="s">
        <v>393</v>
      </c>
      <c r="D122" s="32">
        <v>25400</v>
      </c>
      <c r="E122" s="13" t="s">
        <v>79</v>
      </c>
      <c r="F122" s="80">
        <f>D122</f>
        <v>25400</v>
      </c>
      <c r="G122" s="30"/>
      <c r="H122" s="30"/>
    </row>
    <row r="123" spans="1:8" ht="96" customHeight="1">
      <c r="A123" s="89" t="s">
        <v>373</v>
      </c>
      <c r="B123" s="79">
        <v>200</v>
      </c>
      <c r="C123" s="31" t="s">
        <v>372</v>
      </c>
      <c r="D123" s="32">
        <f>D124</f>
        <v>93929200</v>
      </c>
      <c r="E123" s="13" t="str">
        <f>E124</f>
        <v>-</v>
      </c>
      <c r="F123" s="80">
        <f t="shared" si="23"/>
        <v>93929200</v>
      </c>
      <c r="H123" s="30"/>
    </row>
    <row r="124" spans="1:8" ht="18" customHeight="1">
      <c r="A124" s="89" t="s">
        <v>374</v>
      </c>
      <c r="B124" s="79">
        <v>200</v>
      </c>
      <c r="C124" s="31" t="s">
        <v>371</v>
      </c>
      <c r="D124" s="32">
        <f>D125</f>
        <v>93929200</v>
      </c>
      <c r="E124" s="13" t="str">
        <f>E125</f>
        <v>-</v>
      </c>
      <c r="F124" s="80">
        <f t="shared" si="23"/>
        <v>93929200</v>
      </c>
      <c r="H124" s="30"/>
    </row>
    <row r="125" spans="1:8" ht="36.75" customHeight="1">
      <c r="A125" s="89" t="s">
        <v>375</v>
      </c>
      <c r="B125" s="79">
        <v>200</v>
      </c>
      <c r="C125" s="31" t="s">
        <v>370</v>
      </c>
      <c r="D125" s="32">
        <v>93929200</v>
      </c>
      <c r="E125" s="13" t="s">
        <v>79</v>
      </c>
      <c r="F125" s="80">
        <f t="shared" si="23"/>
        <v>93929200</v>
      </c>
      <c r="H125" s="30"/>
    </row>
    <row r="126" spans="1:8" ht="14.25" customHeight="1">
      <c r="A126" s="89" t="s">
        <v>67</v>
      </c>
      <c r="B126" s="79">
        <v>200</v>
      </c>
      <c r="C126" s="31" t="s">
        <v>279</v>
      </c>
      <c r="D126" s="32">
        <f>D127</f>
        <v>497600</v>
      </c>
      <c r="E126" s="13">
        <f>E127</f>
        <v>64691.13</v>
      </c>
      <c r="F126" s="80">
        <f t="shared" si="20"/>
        <v>432908.87</v>
      </c>
      <c r="H126" s="30"/>
    </row>
    <row r="127" spans="1:8" ht="48.75" customHeight="1">
      <c r="A127" s="89" t="s">
        <v>271</v>
      </c>
      <c r="B127" s="79">
        <v>200</v>
      </c>
      <c r="C127" s="31" t="s">
        <v>278</v>
      </c>
      <c r="D127" s="32">
        <f>D128</f>
        <v>497600</v>
      </c>
      <c r="E127" s="13">
        <f>E128</f>
        <v>64691.13</v>
      </c>
      <c r="F127" s="80">
        <f t="shared" si="20"/>
        <v>432908.87</v>
      </c>
      <c r="H127" s="30"/>
    </row>
    <row r="128" spans="1:8" ht="26.25" customHeight="1">
      <c r="A128" s="89" t="s">
        <v>138</v>
      </c>
      <c r="B128" s="79">
        <v>200</v>
      </c>
      <c r="C128" s="31" t="s">
        <v>280</v>
      </c>
      <c r="D128" s="32">
        <f>D129+D132+D135+D138</f>
        <v>497600</v>
      </c>
      <c r="E128" s="13">
        <f>E129+E138</f>
        <v>64691.13</v>
      </c>
      <c r="F128" s="80">
        <f t="shared" si="20"/>
        <v>432908.87</v>
      </c>
      <c r="H128" s="30"/>
    </row>
    <row r="129" spans="1:8" ht="99.75" customHeight="1">
      <c r="A129" s="89" t="s">
        <v>127</v>
      </c>
      <c r="B129" s="79">
        <v>200</v>
      </c>
      <c r="C129" s="31" t="s">
        <v>281</v>
      </c>
      <c r="D129" s="32">
        <f>D130</f>
        <v>303600</v>
      </c>
      <c r="E129" s="13">
        <f>E130</f>
        <v>64085.13</v>
      </c>
      <c r="F129" s="80">
        <f t="shared" si="20"/>
        <v>239514.87</v>
      </c>
      <c r="H129" s="30"/>
    </row>
    <row r="130" spans="1:8" ht="44.25" customHeight="1">
      <c r="A130" s="66" t="s">
        <v>310</v>
      </c>
      <c r="B130" s="79">
        <v>200</v>
      </c>
      <c r="C130" s="31" t="s">
        <v>331</v>
      </c>
      <c r="D130" s="32">
        <f>D131</f>
        <v>303600</v>
      </c>
      <c r="E130" s="13">
        <f>E131</f>
        <v>64085.13</v>
      </c>
      <c r="F130" s="80">
        <f t="shared" ref="F130" si="25">D130-E130</f>
        <v>239514.87</v>
      </c>
      <c r="H130" s="30"/>
    </row>
    <row r="131" spans="1:8" ht="35.25" customHeight="1">
      <c r="A131" s="65" t="s">
        <v>137</v>
      </c>
      <c r="B131" s="79">
        <v>200</v>
      </c>
      <c r="C131" s="31" t="s">
        <v>282</v>
      </c>
      <c r="D131" s="32">
        <v>303600</v>
      </c>
      <c r="E131" s="13">
        <v>64085.13</v>
      </c>
      <c r="F131" s="80">
        <f t="shared" si="20"/>
        <v>239514.87</v>
      </c>
      <c r="H131" s="30"/>
    </row>
    <row r="132" spans="1:8" ht="119.25" customHeight="1">
      <c r="A132" s="65" t="s">
        <v>146</v>
      </c>
      <c r="B132" s="79">
        <v>200</v>
      </c>
      <c r="C132" s="31" t="s">
        <v>283</v>
      </c>
      <c r="D132" s="16">
        <f>D133</f>
        <v>125000</v>
      </c>
      <c r="E132" s="137" t="str">
        <f>E133</f>
        <v>-</v>
      </c>
      <c r="F132" s="80">
        <f>D132</f>
        <v>125000</v>
      </c>
      <c r="H132" s="30"/>
    </row>
    <row r="133" spans="1:8" ht="42.75" customHeight="1">
      <c r="A133" s="66" t="s">
        <v>310</v>
      </c>
      <c r="B133" s="79">
        <v>200</v>
      </c>
      <c r="C133" s="31" t="s">
        <v>332</v>
      </c>
      <c r="D133" s="16">
        <f>D134</f>
        <v>125000</v>
      </c>
      <c r="E133" s="137" t="str">
        <f>E134</f>
        <v>-</v>
      </c>
      <c r="F133" s="80">
        <f t="shared" ref="F133:F140" si="26">D133</f>
        <v>125000</v>
      </c>
      <c r="H133" s="30"/>
    </row>
    <row r="134" spans="1:8" ht="33.75">
      <c r="A134" s="65" t="s">
        <v>137</v>
      </c>
      <c r="B134" s="79">
        <v>200</v>
      </c>
      <c r="C134" s="31" t="s">
        <v>284</v>
      </c>
      <c r="D134" s="16">
        <v>125000</v>
      </c>
      <c r="E134" s="137" t="s">
        <v>79</v>
      </c>
      <c r="F134" s="80">
        <f t="shared" si="26"/>
        <v>125000</v>
      </c>
      <c r="H134" s="30"/>
    </row>
    <row r="135" spans="1:8" ht="105" customHeight="1">
      <c r="A135" s="65" t="s">
        <v>139</v>
      </c>
      <c r="B135" s="79">
        <v>200</v>
      </c>
      <c r="C135" s="31" t="s">
        <v>285</v>
      </c>
      <c r="D135" s="16">
        <f>D136</f>
        <v>65600</v>
      </c>
      <c r="E135" s="137" t="str">
        <f>E136</f>
        <v>-</v>
      </c>
      <c r="F135" s="80">
        <f t="shared" si="26"/>
        <v>65600</v>
      </c>
      <c r="H135" s="30"/>
    </row>
    <row r="136" spans="1:8" ht="45" customHeight="1">
      <c r="A136" s="66" t="s">
        <v>310</v>
      </c>
      <c r="B136" s="79">
        <v>200</v>
      </c>
      <c r="C136" s="31" t="s">
        <v>333</v>
      </c>
      <c r="D136" s="16">
        <f>D137</f>
        <v>65600</v>
      </c>
      <c r="E136" s="137" t="str">
        <f>E137</f>
        <v>-</v>
      </c>
      <c r="F136" s="80">
        <f t="shared" si="26"/>
        <v>65600</v>
      </c>
      <c r="H136" s="30"/>
    </row>
    <row r="137" spans="1:8" ht="33.75">
      <c r="A137" s="65" t="s">
        <v>137</v>
      </c>
      <c r="B137" s="79">
        <v>200</v>
      </c>
      <c r="C137" s="31" t="s">
        <v>286</v>
      </c>
      <c r="D137" s="16">
        <v>65600</v>
      </c>
      <c r="E137" s="137" t="s">
        <v>79</v>
      </c>
      <c r="F137" s="80">
        <f t="shared" si="26"/>
        <v>65600</v>
      </c>
      <c r="H137" s="30"/>
    </row>
    <row r="138" spans="1:8" ht="84" customHeight="1">
      <c r="A138" s="65" t="s">
        <v>128</v>
      </c>
      <c r="B138" s="79">
        <v>200</v>
      </c>
      <c r="C138" s="31" t="s">
        <v>376</v>
      </c>
      <c r="D138" s="16">
        <f>D140+D141</f>
        <v>3400</v>
      </c>
      <c r="E138" s="137">
        <f>E139</f>
        <v>606</v>
      </c>
      <c r="F138" s="80">
        <f>D138-E138</f>
        <v>2794</v>
      </c>
      <c r="H138" s="30"/>
    </row>
    <row r="139" spans="1:8" ht="33.75" customHeight="1">
      <c r="A139" s="188" t="s">
        <v>311</v>
      </c>
      <c r="B139" s="79">
        <v>200</v>
      </c>
      <c r="C139" s="31" t="s">
        <v>377</v>
      </c>
      <c r="D139" s="16">
        <f>D140+D141</f>
        <v>3400</v>
      </c>
      <c r="E139" s="137">
        <f>E141</f>
        <v>606</v>
      </c>
      <c r="F139" s="80">
        <f>D139-E139</f>
        <v>2794</v>
      </c>
      <c r="H139" s="30"/>
    </row>
    <row r="140" spans="1:8" ht="24.75" customHeight="1">
      <c r="A140" s="65" t="s">
        <v>149</v>
      </c>
      <c r="B140" s="79">
        <v>200</v>
      </c>
      <c r="C140" s="31" t="s">
        <v>378</v>
      </c>
      <c r="D140" s="16">
        <v>900</v>
      </c>
      <c r="E140" s="137" t="s">
        <v>79</v>
      </c>
      <c r="F140" s="80">
        <f t="shared" si="26"/>
        <v>900</v>
      </c>
      <c r="H140" s="30"/>
    </row>
    <row r="141" spans="1:8" ht="18.75" customHeight="1">
      <c r="A141" s="89" t="s">
        <v>177</v>
      </c>
      <c r="B141" s="79">
        <v>200</v>
      </c>
      <c r="C141" s="31" t="s">
        <v>379</v>
      </c>
      <c r="D141" s="16">
        <v>2500</v>
      </c>
      <c r="E141" s="137">
        <v>606</v>
      </c>
      <c r="F141" s="80">
        <f>D141-E141</f>
        <v>1894</v>
      </c>
      <c r="H141" s="30"/>
    </row>
    <row r="142" spans="1:8">
      <c r="A142" s="90" t="s">
        <v>113</v>
      </c>
      <c r="B142" s="81">
        <v>200</v>
      </c>
      <c r="C142" s="34" t="s">
        <v>287</v>
      </c>
      <c r="D142" s="16">
        <f t="shared" ref="D142:E147" si="27">D143</f>
        <v>2493200</v>
      </c>
      <c r="E142" s="137">
        <f t="shared" si="27"/>
        <v>292795.86</v>
      </c>
      <c r="F142" s="80">
        <f t="shared" si="20"/>
        <v>2200404.14</v>
      </c>
      <c r="H142" s="33"/>
    </row>
    <row r="143" spans="1:8" ht="12.75" customHeight="1">
      <c r="A143" s="90" t="s">
        <v>68</v>
      </c>
      <c r="B143" s="79">
        <v>200</v>
      </c>
      <c r="C143" s="31" t="s">
        <v>288</v>
      </c>
      <c r="D143" s="16">
        <f t="shared" si="27"/>
        <v>2493200</v>
      </c>
      <c r="E143" s="137">
        <f t="shared" si="27"/>
        <v>292795.86</v>
      </c>
      <c r="F143" s="80">
        <f t="shared" si="20"/>
        <v>2200404.14</v>
      </c>
      <c r="H143" s="30"/>
    </row>
    <row r="144" spans="1:8" ht="26.25" customHeight="1">
      <c r="A144" s="89" t="s">
        <v>290</v>
      </c>
      <c r="B144" s="79">
        <v>200</v>
      </c>
      <c r="C144" s="31" t="s">
        <v>289</v>
      </c>
      <c r="D144" s="16">
        <f t="shared" si="27"/>
        <v>2493200</v>
      </c>
      <c r="E144" s="137">
        <f t="shared" si="27"/>
        <v>292795.86</v>
      </c>
      <c r="F144" s="80">
        <f t="shared" si="20"/>
        <v>2200404.14</v>
      </c>
      <c r="H144" s="30"/>
    </row>
    <row r="145" spans="1:8" ht="27.75" customHeight="1">
      <c r="A145" s="65" t="s">
        <v>140</v>
      </c>
      <c r="B145" s="79">
        <v>200</v>
      </c>
      <c r="C145" s="31" t="s">
        <v>291</v>
      </c>
      <c r="D145" s="13">
        <f t="shared" si="27"/>
        <v>2493200</v>
      </c>
      <c r="E145" s="13">
        <f t="shared" si="27"/>
        <v>292795.86</v>
      </c>
      <c r="F145" s="80">
        <f t="shared" si="20"/>
        <v>2200404.14</v>
      </c>
      <c r="H145" s="30"/>
    </row>
    <row r="146" spans="1:8" ht="85.5" customHeight="1">
      <c r="A146" s="89" t="s">
        <v>293</v>
      </c>
      <c r="B146" s="79">
        <v>200</v>
      </c>
      <c r="C146" s="31" t="s">
        <v>294</v>
      </c>
      <c r="D146" s="13">
        <f t="shared" si="27"/>
        <v>2493200</v>
      </c>
      <c r="E146" s="13">
        <f t="shared" si="27"/>
        <v>292795.86</v>
      </c>
      <c r="F146" s="80">
        <f t="shared" si="20"/>
        <v>2200404.14</v>
      </c>
      <c r="H146" s="30"/>
    </row>
    <row r="147" spans="1:8" ht="33" customHeight="1">
      <c r="A147" s="89" t="s">
        <v>312</v>
      </c>
      <c r="B147" s="79">
        <v>200</v>
      </c>
      <c r="C147" s="31" t="s">
        <v>334</v>
      </c>
      <c r="D147" s="13">
        <f t="shared" si="27"/>
        <v>2493200</v>
      </c>
      <c r="E147" s="13">
        <f t="shared" si="27"/>
        <v>292795.86</v>
      </c>
      <c r="F147" s="80">
        <f t="shared" ref="F147" si="28">D147-E147</f>
        <v>2200404.14</v>
      </c>
      <c r="H147" s="30"/>
    </row>
    <row r="148" spans="1:8" ht="67.5" customHeight="1">
      <c r="A148" s="133" t="s">
        <v>105</v>
      </c>
      <c r="B148" s="79">
        <v>200</v>
      </c>
      <c r="C148" s="31" t="s">
        <v>292</v>
      </c>
      <c r="D148" s="9">
        <v>2493200</v>
      </c>
      <c r="E148" s="9">
        <v>292795.86</v>
      </c>
      <c r="F148" s="80">
        <f t="shared" si="20"/>
        <v>2200404.14</v>
      </c>
      <c r="H148" s="30"/>
    </row>
    <row r="149" spans="1:8">
      <c r="A149" s="89" t="s">
        <v>69</v>
      </c>
      <c r="B149" s="79">
        <v>200</v>
      </c>
      <c r="C149" s="31" t="s">
        <v>295</v>
      </c>
      <c r="D149" s="16">
        <f t="shared" ref="D149:E151" si="29">D150</f>
        <v>1000</v>
      </c>
      <c r="E149" s="137" t="str">
        <f t="shared" si="29"/>
        <v>-</v>
      </c>
      <c r="F149" s="80">
        <f>D149</f>
        <v>1000</v>
      </c>
      <c r="H149" s="30"/>
    </row>
    <row r="150" spans="1:8">
      <c r="A150" s="89" t="s">
        <v>83</v>
      </c>
      <c r="B150" s="79">
        <v>200</v>
      </c>
      <c r="C150" s="18" t="s">
        <v>296</v>
      </c>
      <c r="D150" s="16">
        <f t="shared" si="29"/>
        <v>1000</v>
      </c>
      <c r="E150" s="137" t="str">
        <f t="shared" si="29"/>
        <v>-</v>
      </c>
      <c r="F150" s="80">
        <f t="shared" ref="F150:F154" si="30">D150</f>
        <v>1000</v>
      </c>
      <c r="H150" s="30"/>
    </row>
    <row r="151" spans="1:8" ht="36.75" customHeight="1">
      <c r="A151" s="89" t="s">
        <v>298</v>
      </c>
      <c r="B151" s="79">
        <v>200</v>
      </c>
      <c r="C151" s="18" t="s">
        <v>297</v>
      </c>
      <c r="D151" s="16">
        <f t="shared" si="29"/>
        <v>1000</v>
      </c>
      <c r="E151" s="137" t="str">
        <f t="shared" si="29"/>
        <v>-</v>
      </c>
      <c r="F151" s="80">
        <f t="shared" si="30"/>
        <v>1000</v>
      </c>
      <c r="H151" s="30"/>
    </row>
    <row r="152" spans="1:8" ht="25.5" customHeight="1">
      <c r="A152" s="89" t="s">
        <v>141</v>
      </c>
      <c r="B152" s="79">
        <v>200</v>
      </c>
      <c r="C152" s="18" t="s">
        <v>299</v>
      </c>
      <c r="D152" s="16">
        <f>D153</f>
        <v>1000</v>
      </c>
      <c r="E152" s="137" t="str">
        <f t="shared" ref="E152" si="31">E153</f>
        <v>-</v>
      </c>
      <c r="F152" s="80">
        <f t="shared" si="30"/>
        <v>1000</v>
      </c>
      <c r="H152" s="30"/>
    </row>
    <row r="153" spans="1:8" ht="81.75" customHeight="1">
      <c r="A153" s="89" t="s">
        <v>129</v>
      </c>
      <c r="B153" s="79">
        <v>200</v>
      </c>
      <c r="C153" s="18" t="s">
        <v>300</v>
      </c>
      <c r="D153" s="16">
        <f>D154</f>
        <v>1000</v>
      </c>
      <c r="E153" s="137" t="str">
        <f>E154</f>
        <v>-</v>
      </c>
      <c r="F153" s="80">
        <f t="shared" si="30"/>
        <v>1000</v>
      </c>
      <c r="H153" s="30"/>
    </row>
    <row r="154" spans="1:8" ht="39" customHeight="1">
      <c r="A154" s="66" t="s">
        <v>310</v>
      </c>
      <c r="B154" s="79">
        <v>201</v>
      </c>
      <c r="C154" s="18" t="s">
        <v>335</v>
      </c>
      <c r="D154" s="16">
        <f>D155</f>
        <v>1000</v>
      </c>
      <c r="E154" s="137" t="str">
        <f>E155</f>
        <v>-</v>
      </c>
      <c r="F154" s="80">
        <f t="shared" si="30"/>
        <v>1000</v>
      </c>
      <c r="H154" s="30"/>
    </row>
    <row r="155" spans="1:8" ht="33.75">
      <c r="A155" s="65" t="s">
        <v>137</v>
      </c>
      <c r="B155" s="79">
        <v>200</v>
      </c>
      <c r="C155" s="18" t="s">
        <v>301</v>
      </c>
      <c r="D155" s="16">
        <v>1000</v>
      </c>
      <c r="E155" s="137" t="s">
        <v>79</v>
      </c>
      <c r="F155" s="80">
        <f>D155</f>
        <v>1000</v>
      </c>
      <c r="H155" s="30"/>
    </row>
    <row r="156" spans="1:8" ht="6" customHeight="1" thickBot="1">
      <c r="A156" s="212"/>
      <c r="B156" s="213"/>
      <c r="C156" s="213"/>
      <c r="D156" s="213"/>
      <c r="E156" s="213"/>
      <c r="F156" s="213"/>
      <c r="H156" s="30"/>
    </row>
    <row r="157" spans="1:8" ht="23.25" thickBot="1">
      <c r="A157" s="91" t="s">
        <v>76</v>
      </c>
      <c r="B157" s="83">
        <v>450</v>
      </c>
      <c r="C157" s="84" t="s">
        <v>15</v>
      </c>
      <c r="D157" s="182">
        <f>'117_1'!D15-'117_2'!D5</f>
        <v>-2234200</v>
      </c>
      <c r="E157" s="85">
        <f>'117_1'!E15-'117_2'!E5</f>
        <v>1349011.5</v>
      </c>
      <c r="F157" s="114" t="s">
        <v>15</v>
      </c>
      <c r="H157" s="30"/>
    </row>
  </sheetData>
  <mergeCells count="3">
    <mergeCell ref="A2:F2"/>
    <mergeCell ref="E1:F1"/>
    <mergeCell ref="A156:F156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25" zoomScale="150" zoomScaleNormal="150" zoomScaleSheetLayoutView="140" workbookViewId="0">
      <selection activeCell="A37" sqref="A37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4" t="s">
        <v>86</v>
      </c>
      <c r="F1" s="214"/>
    </row>
    <row r="2" spans="1:6" ht="14.25">
      <c r="A2" s="157" t="s">
        <v>102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7" t="s">
        <v>8</v>
      </c>
      <c r="B4" s="217" t="s">
        <v>9</v>
      </c>
      <c r="C4" s="217" t="s">
        <v>34</v>
      </c>
      <c r="D4" s="217" t="s">
        <v>31</v>
      </c>
      <c r="E4" s="215" t="s">
        <v>12</v>
      </c>
      <c r="F4" s="216" t="s">
        <v>56</v>
      </c>
    </row>
    <row r="5" spans="1:6" s="10" customFormat="1" ht="54.6" customHeight="1">
      <c r="A5" s="217"/>
      <c r="B5" s="217"/>
      <c r="C5" s="217"/>
      <c r="D5" s="217"/>
      <c r="E5" s="215"/>
      <c r="F5" s="216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33</v>
      </c>
    </row>
    <row r="7" spans="1:6" ht="25.5">
      <c r="A7" s="158" t="s">
        <v>35</v>
      </c>
      <c r="B7" s="92">
        <v>500</v>
      </c>
      <c r="C7" s="93" t="s">
        <v>15</v>
      </c>
      <c r="D7" s="94">
        <v>2234200</v>
      </c>
      <c r="E7" s="94">
        <v>-1349011.5</v>
      </c>
      <c r="F7" s="183">
        <f>D7-E7</f>
        <v>3583211.5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78</v>
      </c>
      <c r="B9" s="97">
        <v>520</v>
      </c>
      <c r="C9" s="49" t="s">
        <v>15</v>
      </c>
      <c r="D9" s="50" t="s">
        <v>79</v>
      </c>
      <c r="E9" s="51" t="s">
        <v>79</v>
      </c>
      <c r="F9" s="103" t="s">
        <v>79</v>
      </c>
    </row>
    <row r="10" spans="1:6">
      <c r="A10" s="159" t="s">
        <v>80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79</v>
      </c>
      <c r="E11" s="116" t="s">
        <v>79</v>
      </c>
      <c r="F11" s="121" t="s">
        <v>79</v>
      </c>
    </row>
    <row r="12" spans="1:6">
      <c r="A12" s="161"/>
      <c r="B12" s="101"/>
      <c r="C12" s="46"/>
      <c r="D12" s="52" t="s">
        <v>79</v>
      </c>
      <c r="E12" s="117" t="s">
        <v>79</v>
      </c>
      <c r="F12" s="119" t="s">
        <v>79</v>
      </c>
    </row>
    <row r="13" spans="1:6">
      <c r="A13" s="162"/>
      <c r="B13" s="100"/>
      <c r="C13" s="22"/>
      <c r="D13" s="52" t="s">
        <v>79</v>
      </c>
      <c r="E13" s="54" t="s">
        <v>79</v>
      </c>
      <c r="F13" s="118" t="s">
        <v>79</v>
      </c>
    </row>
    <row r="14" spans="1:6" ht="25.5">
      <c r="A14" s="163" t="s">
        <v>81</v>
      </c>
      <c r="B14" s="101">
        <v>620</v>
      </c>
      <c r="C14" s="46" t="s">
        <v>15</v>
      </c>
      <c r="D14" s="52" t="s">
        <v>79</v>
      </c>
      <c r="E14" s="52" t="s">
        <v>79</v>
      </c>
      <c r="F14" s="102" t="s">
        <v>79</v>
      </c>
    </row>
    <row r="15" spans="1:6">
      <c r="A15" s="164" t="s">
        <v>80</v>
      </c>
      <c r="B15" s="98"/>
      <c r="C15" s="22"/>
      <c r="D15" s="57"/>
      <c r="E15" s="53"/>
      <c r="F15" s="99"/>
    </row>
    <row r="16" spans="1:6">
      <c r="A16" s="165" t="s">
        <v>79</v>
      </c>
      <c r="B16" s="97"/>
      <c r="C16" s="56" t="s">
        <v>79</v>
      </c>
      <c r="D16" s="51" t="s">
        <v>79</v>
      </c>
      <c r="E16" s="50" t="s">
        <v>79</v>
      </c>
      <c r="F16" s="103" t="s">
        <v>79</v>
      </c>
    </row>
    <row r="17" spans="1:6" ht="18.75" customHeight="1">
      <c r="A17" s="160" t="s">
        <v>77</v>
      </c>
      <c r="B17" s="101">
        <v>700</v>
      </c>
      <c r="C17" s="38" t="s">
        <v>180</v>
      </c>
      <c r="D17" s="177">
        <f>D7</f>
        <v>2234200</v>
      </c>
      <c r="E17" s="177">
        <f>E7</f>
        <v>-1349011.5</v>
      </c>
      <c r="F17" s="176">
        <f>D17-E17</f>
        <v>3583211.5</v>
      </c>
    </row>
    <row r="18" spans="1:6" ht="38.25" customHeight="1">
      <c r="A18" s="160" t="s">
        <v>181</v>
      </c>
      <c r="B18" s="104">
        <v>700</v>
      </c>
      <c r="C18" s="38" t="s">
        <v>36</v>
      </c>
      <c r="D18" s="184">
        <f>D17</f>
        <v>2234200</v>
      </c>
      <c r="E18" s="40">
        <f>E17</f>
        <v>-1349011.5</v>
      </c>
      <c r="F18" s="176">
        <f>D18-E18</f>
        <v>3583211.5</v>
      </c>
    </row>
    <row r="19" spans="1:6" ht="25.5">
      <c r="A19" s="166" t="s">
        <v>70</v>
      </c>
      <c r="B19" s="105">
        <v>710</v>
      </c>
      <c r="C19" s="37" t="s">
        <v>37</v>
      </c>
      <c r="D19" s="23">
        <v>-99979200</v>
      </c>
      <c r="E19" s="185">
        <v>-2123545.98</v>
      </c>
      <c r="F19" s="109" t="s">
        <v>15</v>
      </c>
    </row>
    <row r="20" spans="1:6" ht="25.5">
      <c r="A20" s="167" t="s">
        <v>38</v>
      </c>
      <c r="B20" s="106">
        <v>710</v>
      </c>
      <c r="C20" s="25" t="s">
        <v>39</v>
      </c>
      <c r="D20" s="24">
        <f t="shared" ref="D20:E22" si="0">D19</f>
        <v>-99979200</v>
      </c>
      <c r="E20" s="185">
        <f t="shared" si="0"/>
        <v>-2123545.98</v>
      </c>
      <c r="F20" s="109" t="s">
        <v>15</v>
      </c>
    </row>
    <row r="21" spans="1:6" ht="25.5">
      <c r="A21" s="167" t="s">
        <v>40</v>
      </c>
      <c r="B21" s="106">
        <v>710</v>
      </c>
      <c r="C21" s="25" t="s">
        <v>41</v>
      </c>
      <c r="D21" s="24">
        <f t="shared" si="0"/>
        <v>-99979200</v>
      </c>
      <c r="E21" s="185">
        <f t="shared" si="0"/>
        <v>-2123545.98</v>
      </c>
      <c r="F21" s="109" t="s">
        <v>15</v>
      </c>
    </row>
    <row r="22" spans="1:6" ht="38.25">
      <c r="A22" s="167" t="s">
        <v>42</v>
      </c>
      <c r="B22" s="106">
        <v>710</v>
      </c>
      <c r="C22" s="25" t="s">
        <v>43</v>
      </c>
      <c r="D22" s="24">
        <f t="shared" si="0"/>
        <v>-99979200</v>
      </c>
      <c r="E22" s="185">
        <f t="shared" si="0"/>
        <v>-2123545.98</v>
      </c>
      <c r="F22" s="109" t="s">
        <v>15</v>
      </c>
    </row>
    <row r="23" spans="1:6" ht="25.5">
      <c r="A23" s="167" t="s">
        <v>71</v>
      </c>
      <c r="B23" s="106">
        <v>720</v>
      </c>
      <c r="C23" s="25" t="s">
        <v>44</v>
      </c>
      <c r="D23" s="24">
        <v>102213400</v>
      </c>
      <c r="E23" s="186">
        <v>774534.48</v>
      </c>
      <c r="F23" s="109" t="s">
        <v>15</v>
      </c>
    </row>
    <row r="24" spans="1:6" ht="25.5">
      <c r="A24" s="167" t="s">
        <v>45</v>
      </c>
      <c r="B24" s="106">
        <v>720</v>
      </c>
      <c r="C24" s="25" t="s">
        <v>46</v>
      </c>
      <c r="D24" s="24">
        <f>D23</f>
        <v>102213400</v>
      </c>
      <c r="E24" s="186">
        <f>E23</f>
        <v>774534.48</v>
      </c>
      <c r="F24" s="109" t="s">
        <v>15</v>
      </c>
    </row>
    <row r="25" spans="1:6" ht="25.5">
      <c r="A25" s="167" t="s">
        <v>47</v>
      </c>
      <c r="B25" s="106">
        <v>720</v>
      </c>
      <c r="C25" s="25" t="s">
        <v>48</v>
      </c>
      <c r="D25" s="24">
        <f>D24</f>
        <v>102213400</v>
      </c>
      <c r="E25" s="186">
        <f>E23</f>
        <v>774534.48</v>
      </c>
      <c r="F25" s="109" t="s">
        <v>15</v>
      </c>
    </row>
    <row r="26" spans="1:6" ht="39" thickBot="1">
      <c r="A26" s="168" t="s">
        <v>49</v>
      </c>
      <c r="B26" s="107">
        <v>720</v>
      </c>
      <c r="C26" s="108" t="s">
        <v>50</v>
      </c>
      <c r="D26" s="120">
        <f>D25</f>
        <v>102213400</v>
      </c>
      <c r="E26" s="187">
        <f>E25</f>
        <v>774534.48</v>
      </c>
      <c r="F26" s="112" t="s">
        <v>15</v>
      </c>
    </row>
    <row r="28" spans="1:6" ht="18.75" customHeight="1">
      <c r="A28" s="170" t="s">
        <v>72</v>
      </c>
      <c r="C28" t="s">
        <v>88</v>
      </c>
    </row>
    <row r="29" spans="1:6">
      <c r="A29" s="169"/>
      <c r="C29" s="110" t="s">
        <v>87</v>
      </c>
    </row>
    <row r="30" spans="1:6" ht="0.75" customHeight="1">
      <c r="A30" s="169"/>
    </row>
    <row r="31" spans="1:6" ht="14.45" customHeight="1">
      <c r="A31" s="169" t="s">
        <v>51</v>
      </c>
      <c r="B31" s="3"/>
      <c r="C31" s="3"/>
    </row>
    <row r="32" spans="1:6" s="3" customFormat="1">
      <c r="A32" s="169" t="s">
        <v>89</v>
      </c>
      <c r="C32" s="111" t="s">
        <v>1</v>
      </c>
    </row>
    <row r="33" spans="1:3" s="3" customFormat="1" ht="10.5" customHeight="1">
      <c r="A33" s="169"/>
      <c r="C33" s="110" t="s">
        <v>87</v>
      </c>
    </row>
    <row r="34" spans="1:3" s="3" customFormat="1" ht="12.75" hidden="1" customHeight="1">
      <c r="A34" s="169"/>
    </row>
    <row r="35" spans="1:3" s="3" customFormat="1" ht="16.5" customHeight="1">
      <c r="A35" s="169" t="s">
        <v>73</v>
      </c>
      <c r="C35" s="111" t="s">
        <v>2</v>
      </c>
    </row>
    <row r="36" spans="1:3" s="3" customFormat="1" ht="10.5" customHeight="1">
      <c r="A36" s="169"/>
      <c r="C36" s="110" t="s">
        <v>87</v>
      </c>
    </row>
    <row r="37" spans="1:3" s="3" customFormat="1" ht="20.25" customHeight="1">
      <c r="A37" s="171" t="s">
        <v>395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2017-03-10T13:42:04Z</cp:lastPrinted>
  <dcterms:created xsi:type="dcterms:W3CDTF">2011-02-10T10:53:11Z</dcterms:created>
  <dcterms:modified xsi:type="dcterms:W3CDTF">2017-03-10T13:42:55Z</dcterms:modified>
</cp:coreProperties>
</file>