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'117_2'!$A$2:$F$216</definedName>
    <definedName name="_xlnm.Print_Area" localSheetId="1">'117_2'!$A$1:$F$216</definedName>
  </definedNames>
  <calcPr calcId="124519" calcOnSave="0"/>
</workbook>
</file>

<file path=xl/calcChain.xml><?xml version="1.0" encoding="utf-8"?>
<calcChain xmlns="http://schemas.openxmlformats.org/spreadsheetml/2006/main">
  <c r="E7" i="5"/>
  <c r="E137"/>
  <c r="E8"/>
  <c r="E151"/>
  <c r="E140"/>
  <c r="E90"/>
  <c r="E92"/>
  <c r="F159"/>
  <c r="F157"/>
  <c r="F158"/>
  <c r="F156"/>
  <c r="F146"/>
  <c r="F147"/>
  <c r="F148"/>
  <c r="F145"/>
  <c r="F143"/>
  <c r="F144"/>
  <c r="F142"/>
  <c r="F141"/>
  <c r="F94"/>
  <c r="F93"/>
  <c r="F60"/>
  <c r="E57"/>
  <c r="E23"/>
  <c r="F17"/>
  <c r="E14"/>
  <c r="F48" i="4"/>
  <c r="F47"/>
  <c r="F41"/>
  <c r="F42"/>
  <c r="F43"/>
  <c r="F44"/>
  <c r="F44" i="5"/>
  <c r="F45"/>
  <c r="F43"/>
  <c r="F42"/>
  <c r="F40"/>
  <c r="F41"/>
  <c r="F38"/>
  <c r="F39"/>
  <c r="F37"/>
  <c r="F36"/>
  <c r="F35"/>
  <c r="F34"/>
  <c r="F16"/>
  <c r="F29"/>
  <c r="F30"/>
  <c r="F28"/>
  <c r="F26"/>
  <c r="F25"/>
  <c r="F199"/>
  <c r="F197"/>
  <c r="F198"/>
  <c r="F196"/>
  <c r="F104"/>
  <c r="F105"/>
  <c r="F102"/>
  <c r="F103"/>
  <c r="F100"/>
  <c r="F101"/>
  <c r="F98"/>
  <c r="F99"/>
  <c r="F97"/>
  <c r="F95"/>
  <c r="F96"/>
  <c r="F91"/>
  <c r="F92"/>
  <c r="F89"/>
  <c r="F90"/>
  <c r="F86"/>
  <c r="F87"/>
  <c r="F88"/>
  <c r="F84"/>
  <c r="F85"/>
  <c r="F82"/>
  <c r="F83"/>
  <c r="F79"/>
  <c r="F80"/>
  <c r="F81"/>
  <c r="F77"/>
  <c r="F78"/>
  <c r="F74"/>
  <c r="F75"/>
  <c r="F76"/>
  <c r="F73"/>
  <c r="F72"/>
  <c r="F70"/>
  <c r="F71"/>
  <c r="F68"/>
  <c r="F69"/>
  <c r="F67"/>
  <c r="F65"/>
  <c r="F66"/>
  <c r="F63"/>
  <c r="F64"/>
  <c r="F61"/>
  <c r="F62"/>
  <c r="F116"/>
  <c r="F117"/>
  <c r="F135"/>
  <c r="F136"/>
  <c r="F133"/>
  <c r="F134"/>
  <c r="F131"/>
  <c r="F132"/>
  <c r="F129"/>
  <c r="F130"/>
  <c r="F128"/>
  <c r="F127"/>
  <c r="F125"/>
  <c r="F126"/>
  <c r="F124"/>
  <c r="F123"/>
  <c r="F121"/>
  <c r="F122"/>
  <c r="F120"/>
  <c r="F119"/>
  <c r="F118"/>
  <c r="F155"/>
  <c r="F153"/>
  <c r="F154"/>
  <c r="F152"/>
  <c r="F173"/>
  <c r="F172"/>
  <c r="F171"/>
  <c r="F169"/>
  <c r="F170"/>
  <c r="F168"/>
  <c r="F167"/>
  <c r="F174"/>
  <c r="F178"/>
  <c r="F187"/>
  <c r="F186"/>
  <c r="F185"/>
  <c r="F184"/>
  <c r="F183"/>
  <c r="F181"/>
  <c r="F182"/>
  <c r="F180"/>
  <c r="F214"/>
  <c r="E213"/>
  <c r="F213" s="1"/>
  <c r="D8"/>
  <c r="D208"/>
  <c r="D209"/>
  <c r="D210"/>
  <c r="D211"/>
  <c r="D212"/>
  <c r="D213"/>
  <c r="D177"/>
  <c r="D44"/>
  <c r="D43" s="1"/>
  <c r="D42" s="1"/>
  <c r="D41" s="1"/>
  <c r="D40" s="1"/>
  <c r="F38" i="4"/>
  <c r="F37"/>
  <c r="F34"/>
  <c r="F53"/>
  <c r="F52"/>
  <c r="F24"/>
  <c r="F25"/>
  <c r="F23"/>
  <c r="D64" i="5"/>
  <c r="E64"/>
  <c r="E205"/>
  <c r="E204" s="1"/>
  <c r="E113"/>
  <c r="E112" s="1"/>
  <c r="D68"/>
  <c r="D67" s="1"/>
  <c r="E50"/>
  <c r="E49" s="1"/>
  <c r="D50"/>
  <c r="D49" s="1"/>
  <c r="D176"/>
  <c r="E212" l="1"/>
  <c r="F50"/>
  <c r="D175"/>
  <c r="E198"/>
  <c r="E197" s="1"/>
  <c r="E196" s="1"/>
  <c r="D198"/>
  <c r="D197" s="1"/>
  <c r="D196" s="1"/>
  <c r="F50" i="4"/>
  <c r="F51"/>
  <c r="F49"/>
  <c r="E22" i="5"/>
  <c r="E13"/>
  <c r="E12" s="1"/>
  <c r="F179"/>
  <c r="E186"/>
  <c r="E154"/>
  <c r="E153" s="1"/>
  <c r="E152" s="1"/>
  <c r="E78"/>
  <c r="E77" s="1"/>
  <c r="E76" s="1"/>
  <c r="E56"/>
  <c r="E55" s="1"/>
  <c r="D29"/>
  <c r="D28" s="1"/>
  <c r="D186"/>
  <c r="D154"/>
  <c r="D78"/>
  <c r="D57"/>
  <c r="D56" s="1"/>
  <c r="E158"/>
  <c r="E156" s="1"/>
  <c r="E29"/>
  <c r="E28" s="1"/>
  <c r="E177"/>
  <c r="E176" s="1"/>
  <c r="E175" s="1"/>
  <c r="E91"/>
  <c r="F59"/>
  <c r="F57"/>
  <c r="F58"/>
  <c r="D158"/>
  <c r="F207"/>
  <c r="F115"/>
  <c r="F110"/>
  <c r="E194"/>
  <c r="E193" s="1"/>
  <c r="E192" s="1"/>
  <c r="E191" s="1"/>
  <c r="E173"/>
  <c r="E172" s="1"/>
  <c r="E171" s="1"/>
  <c r="E169"/>
  <c r="E168" s="1"/>
  <c r="E167" s="1"/>
  <c r="E165"/>
  <c r="E147"/>
  <c r="E146" s="1"/>
  <c r="E145" s="1"/>
  <c r="E143"/>
  <c r="E142" s="1"/>
  <c r="E135"/>
  <c r="E134" s="1"/>
  <c r="E133" s="1"/>
  <c r="E130"/>
  <c r="E129" s="1"/>
  <c r="E128" s="1"/>
  <c r="E126"/>
  <c r="E125" s="1"/>
  <c r="E124" s="1"/>
  <c r="E122"/>
  <c r="E121" s="1"/>
  <c r="E120" s="1"/>
  <c r="E109"/>
  <c r="E108" s="1"/>
  <c r="E107" s="1"/>
  <c r="E104"/>
  <c r="E103" s="1"/>
  <c r="E102" s="1"/>
  <c r="E96"/>
  <c r="E95" s="1"/>
  <c r="E84"/>
  <c r="E83" s="1"/>
  <c r="E82" s="1"/>
  <c r="E74"/>
  <c r="E73" s="1"/>
  <c r="E72" s="1"/>
  <c r="E69"/>
  <c r="E68" s="1"/>
  <c r="E67" s="1"/>
  <c r="E65"/>
  <c r="E63" s="1"/>
  <c r="E54"/>
  <c r="E36"/>
  <c r="E32"/>
  <c r="E27" s="1"/>
  <c r="D206"/>
  <c r="D194"/>
  <c r="D193" s="1"/>
  <c r="F177"/>
  <c r="D173"/>
  <c r="D169"/>
  <c r="D165"/>
  <c r="D164" s="1"/>
  <c r="D147"/>
  <c r="D143"/>
  <c r="D142" s="1"/>
  <c r="D135"/>
  <c r="D134" s="1"/>
  <c r="D130"/>
  <c r="D129" s="1"/>
  <c r="D126"/>
  <c r="D122"/>
  <c r="D121" s="1"/>
  <c r="D114"/>
  <c r="D109"/>
  <c r="D104"/>
  <c r="D103" s="1"/>
  <c r="D102" s="1"/>
  <c r="D92"/>
  <c r="D91" s="1"/>
  <c r="D96"/>
  <c r="D95" s="1"/>
  <c r="D84"/>
  <c r="D74"/>
  <c r="D73" s="1"/>
  <c r="D65"/>
  <c r="D38"/>
  <c r="D37" s="1"/>
  <c r="D36" s="1"/>
  <c r="D32"/>
  <c r="D31" s="1"/>
  <c r="D23"/>
  <c r="D22" s="1"/>
  <c r="F194"/>
  <c r="F165"/>
  <c r="D14"/>
  <c r="F166"/>
  <c r="F195"/>
  <c r="D19" i="6"/>
  <c r="F39" i="4"/>
  <c r="F7" i="6"/>
  <c r="F212" i="5" l="1"/>
  <c r="E211"/>
  <c r="D90"/>
  <c r="D21"/>
  <c r="F22"/>
  <c r="D83"/>
  <c r="D120"/>
  <c r="F14"/>
  <c r="D13"/>
  <c r="D72"/>
  <c r="D113"/>
  <c r="D125"/>
  <c r="D133"/>
  <c r="D146"/>
  <c r="D163"/>
  <c r="D172"/>
  <c r="D192"/>
  <c r="D191" s="1"/>
  <c r="D190" s="1"/>
  <c r="D189" s="1"/>
  <c r="F193"/>
  <c r="E31"/>
  <c r="F31" s="1"/>
  <c r="E141"/>
  <c r="E139" s="1"/>
  <c r="E138" s="1"/>
  <c r="D157"/>
  <c r="E157"/>
  <c r="F56"/>
  <c r="D55"/>
  <c r="D54" s="1"/>
  <c r="F54" s="1"/>
  <c r="D153"/>
  <c r="D185"/>
  <c r="F176"/>
  <c r="D108"/>
  <c r="D128"/>
  <c r="D168"/>
  <c r="F206"/>
  <c r="D205"/>
  <c r="E164"/>
  <c r="E163" s="1"/>
  <c r="E162" s="1"/>
  <c r="D77"/>
  <c r="D27"/>
  <c r="E185"/>
  <c r="E184" s="1"/>
  <c r="E183" s="1"/>
  <c r="D63"/>
  <c r="E190"/>
  <c r="D132"/>
  <c r="F109"/>
  <c r="F114"/>
  <c r="F23"/>
  <c r="F32"/>
  <c r="E21"/>
  <c r="E20" s="1"/>
  <c r="F40" i="4"/>
  <c r="E47" i="5"/>
  <c r="D156" l="1"/>
  <c r="D145"/>
  <c r="F211"/>
  <c r="E210"/>
  <c r="D62"/>
  <c r="E181"/>
  <c r="E180" s="1"/>
  <c r="E182"/>
  <c r="F164"/>
  <c r="D184"/>
  <c r="D152"/>
  <c r="D12"/>
  <c r="D11" s="1"/>
  <c r="D10" s="1"/>
  <c r="D9" s="1"/>
  <c r="F13"/>
  <c r="D82"/>
  <c r="F55"/>
  <c r="D76"/>
  <c r="D71" s="1"/>
  <c r="D61" s="1"/>
  <c r="D204"/>
  <c r="F204" s="1"/>
  <c r="F205"/>
  <c r="D167"/>
  <c r="D141"/>
  <c r="F108"/>
  <c r="D107"/>
  <c r="F107" s="1"/>
  <c r="D171"/>
  <c r="D124"/>
  <c r="D112"/>
  <c r="F113"/>
  <c r="D183"/>
  <c r="F27"/>
  <c r="D20"/>
  <c r="D19" s="1"/>
  <c r="F192"/>
  <c r="F21"/>
  <c r="F12"/>
  <c r="E19" i="6"/>
  <c r="F19" s="1"/>
  <c r="F18"/>
  <c r="F191" i="5"/>
  <c r="E19"/>
  <c r="E18" s="1"/>
  <c r="E11"/>
  <c r="E10" s="1"/>
  <c r="E106"/>
  <c r="E101"/>
  <c r="E100" s="1"/>
  <c r="E35"/>
  <c r="E34" s="1"/>
  <c r="D81"/>
  <c r="D48"/>
  <c r="D47" s="1"/>
  <c r="D35"/>
  <c r="D34" s="1"/>
  <c r="F210" l="1"/>
  <c r="E209"/>
  <c r="D119"/>
  <c r="D151"/>
  <c r="F151" s="1"/>
  <c r="D111"/>
  <c r="F111" s="1"/>
  <c r="F112"/>
  <c r="D140"/>
  <c r="F140" s="1"/>
  <c r="D182"/>
  <c r="D181"/>
  <c r="D18"/>
  <c r="D46"/>
  <c r="F46" s="1"/>
  <c r="F47"/>
  <c r="D106"/>
  <c r="F106" s="1"/>
  <c r="F190"/>
  <c r="E81"/>
  <c r="E132"/>
  <c r="F19"/>
  <c r="F10"/>
  <c r="E9"/>
  <c r="E89"/>
  <c r="D203"/>
  <c r="F203" s="1"/>
  <c r="D53"/>
  <c r="E53"/>
  <c r="E52" s="1"/>
  <c r="F175"/>
  <c r="D89"/>
  <c r="D88" s="1"/>
  <c r="D87" s="1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F209" i="5" l="1"/>
  <c r="E208"/>
  <c r="F53"/>
  <c r="D180"/>
  <c r="D150"/>
  <c r="F150" s="1"/>
  <c r="D162"/>
  <c r="E189"/>
  <c r="E188" s="1"/>
  <c r="F163"/>
  <c r="E161"/>
  <c r="E160" s="1"/>
  <c r="E80"/>
  <c r="D101"/>
  <c r="D80"/>
  <c r="D52" s="1"/>
  <c r="E99"/>
  <c r="E98" s="1"/>
  <c r="E88"/>
  <c r="D202"/>
  <c r="F202" s="1"/>
  <c r="F18"/>
  <c r="F9"/>
  <c r="F11"/>
  <c r="F33"/>
  <c r="F208" l="1"/>
  <c r="F8"/>
  <c r="D100"/>
  <c r="D149"/>
  <c r="F149" s="1"/>
  <c r="D118"/>
  <c r="F189"/>
  <c r="D201"/>
  <c r="F201" s="1"/>
  <c r="D117"/>
  <c r="E150"/>
  <c r="E117"/>
  <c r="D161"/>
  <c r="F162"/>
  <c r="E87"/>
  <c r="F20"/>
  <c r="E203"/>
  <c r="D86"/>
  <c r="D99" l="1"/>
  <c r="D116"/>
  <c r="F52"/>
  <c r="D200"/>
  <c r="F200" s="1"/>
  <c r="E149"/>
  <c r="E116"/>
  <c r="D160"/>
  <c r="F160" s="1"/>
  <c r="F161"/>
  <c r="E86"/>
  <c r="E202"/>
  <c r="D139"/>
  <c r="D138" l="1"/>
  <c r="F138" s="1"/>
  <c r="F139"/>
  <c r="D98"/>
  <c r="E201"/>
  <c r="D188"/>
  <c r="F188" s="1"/>
  <c r="D137" l="1"/>
  <c r="D7" s="1"/>
  <c r="E200"/>
  <c r="E5" s="1"/>
  <c r="F137" l="1"/>
  <c r="E216"/>
  <c r="D5"/>
  <c r="F7" l="1"/>
  <c r="F5"/>
</calcChain>
</file>

<file path=xl/sharedStrings.xml><?xml version="1.0" encoding="utf-8"?>
<sst xmlns="http://schemas.openxmlformats.org/spreadsheetml/2006/main" count="718" uniqueCount="473">
  <si>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</si>
  <si>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</si>
  <si>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</si>
  <si>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</si>
  <si>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</si>
  <si>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</si>
  <si>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</si>
  <si>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</si>
  <si>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</si>
  <si>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</si>
  <si>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</si>
  <si>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</si>
  <si>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</si>
  <si>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</si>
  <si>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</si>
  <si>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</si>
  <si>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</si>
  <si>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</si>
  <si>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</si>
  <si>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</si>
  <si>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</si>
  <si>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</si>
  <si>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</si>
  <si>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</si>
  <si>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</si>
  <si>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</si>
  <si>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</si>
  <si>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</si>
  <si>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</si>
  <si>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</si>
  <si>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</si>
  <si>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</si>
  <si>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</si>
  <si>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</si>
  <si>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</si>
  <si>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</si>
  <si>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</si>
  <si>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</si>
  <si>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</si>
  <si>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</si>
  <si>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</si>
  <si>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</si>
  <si>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</si>
  <si>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</si>
  <si>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</si>
  <si>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</si>
  <si>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</si>
  <si>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</si>
  <si>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</si>
  <si>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</si>
  <si>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</si>
  <si>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</si>
  <si>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</si>
  <si>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</si>
  <si>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</si>
  <si>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</si>
  <si>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</si>
  <si>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</si>
  <si>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</si>
  <si>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</si>
  <si>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</si>
  <si>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</si>
  <si>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</si>
  <si>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</si>
  <si>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</si>
  <si>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</si>
  <si>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</si>
  <si>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</si>
  <si>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</si>
  <si>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</si>
  <si>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</si>
  <si>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</si>
  <si>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</si>
  <si>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</si>
  <si>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</si>
  <si>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</si>
  <si>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</si>
  <si>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</si>
  <si>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</si>
  <si>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</si>
  <si>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</si>
  <si>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</si>
  <si>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</si>
  <si>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</si>
  <si>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</si>
  <si>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</si>
  <si>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</si>
  <si>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</si>
  <si>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</si>
  <si>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</si>
  <si>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</si>
  <si>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</si>
  <si>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</si>
  <si>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</si>
  <si>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</si>
  <si>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</si>
  <si>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</si>
  <si>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</si>
  <si>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</si>
  <si>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</si>
  <si>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</si>
  <si>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</si>
  <si>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</si>
  <si>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</si>
  <si>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</si>
  <si>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</si>
  <si>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</si>
  <si>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</si>
  <si>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</si>
  <si>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</si>
  <si>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</si>
  <si>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</si>
  <si>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</si>
  <si>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</si>
  <si>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</si>
  <si>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</si>
  <si>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</si>
  <si>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</si>
  <si>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</si>
  <si>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</si>
  <si>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</si>
  <si>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</si>
  <si>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</si>
  <si>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</si>
  <si>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</si>
  <si>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</si>
  <si>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</si>
  <si>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</si>
  <si>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</si>
  <si>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</si>
  <si>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</si>
  <si>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</si>
  <si>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</si>
  <si>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</si>
  <si>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</si>
  <si>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</si>
  <si>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</si>
  <si>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</si>
  <si>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</si>
  <si>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</si>
  <si>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</si>
  <si>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</si>
  <si>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</si>
  <si>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</si>
  <si>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</si>
  <si>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</si>
  <si>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</si>
  <si>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</si>
  <si>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</si>
  <si>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</si>
  <si>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</si>
  <si>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</si>
  <si>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</si>
  <si>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</si>
  <si>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</si>
  <si>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</si>
  <si>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</si>
  <si>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</si>
  <si>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</si>
  <si>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</si>
  <si>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</si>
  <si>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</si>
  <si>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</si>
  <si>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</si>
  <si>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</si>
  <si>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</si>
  <si>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</si>
  <si>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</si>
  <si>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</si>
  <si>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</si>
  <si>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</si>
  <si>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</si>
  <si>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</si>
  <si>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</si>
  <si>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</si>
  <si>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</si>
  <si>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</si>
  <si>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</si>
  <si>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</si>
  <si>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</si>
  <si>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</si>
  <si>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</si>
  <si>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</si>
  <si>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</si>
  <si>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</si>
  <si>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</si>
  <si>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</si>
  <si>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</si>
  <si>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</si>
  <si>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</si>
  <si>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</si>
  <si>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</si>
  <si>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</si>
  <si>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</si>
  <si>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</si>
  <si>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</si>
  <si>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</si>
  <si>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</si>
  <si>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</si>
  <si>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</si>
  <si>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</si>
  <si>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</si>
  <si>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</si>
  <si>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</si>
  <si>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</si>
  <si>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</si>
  <si>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</si>
  <si>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</si>
  <si>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</si>
  <si>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</si>
  <si>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</si>
  <si>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</si>
  <si>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</si>
  <si>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</si>
  <si>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</si>
  <si>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</si>
  <si>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</si>
  <si>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</si>
  <si>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</si>
  <si>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</si>
  <si>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</si>
  <si>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</si>
  <si>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</si>
  <si>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</si>
  <si>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</si>
  <si>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</si>
  <si>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</si>
  <si>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</si>
  <si>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</si>
  <si>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</si>
  <si>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</si>
  <si>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</si>
  <si>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</si>
  <si>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</si>
  <si>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</si>
  <si>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</si>
  <si>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</si>
  <si>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</si>
  <si>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</si>
  <si>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</si>
  <si>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</si>
  <si>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</si>
  <si>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</si>
  <si>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</si>
  <si>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</si>
  <si>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</si>
  <si>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</si>
  <si>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</si>
  <si>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</si>
  <si>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</si>
  <si>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</si>
  <si>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</si>
  <si>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</si>
  <si>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</si>
  <si>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</si>
  <si>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</si>
  <si>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</si>
  <si>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</si>
  <si>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</si>
  <si>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</si>
  <si>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</si>
  <si>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</si>
  <si>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</si>
  <si>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</si>
  <si>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</si>
  <si>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</si>
  <si>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</si>
  <si>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</si>
  <si>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</si>
  <si>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</si>
  <si>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</si>
  <si>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</si>
  <si>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</si>
  <si>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</si>
  <si>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</si>
  <si>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</si>
  <si>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</si>
  <si>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</si>
  <si>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</si>
  <si>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</si>
  <si>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</si>
  <si>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</si>
  <si>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</si>
  <si>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</si>
  <si>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</si>
  <si>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</si>
  <si>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</si>
  <si>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</si>
  <si>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</si>
  <si>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</si>
  <si>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</si>
  <si>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</si>
  <si>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</si>
  <si>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</si>
  <si>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</si>
  <si>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</si>
  <si>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</si>
  <si>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</si>
  <si>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</si>
  <si>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</si>
  <si>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</si>
  <si>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</si>
  <si>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</si>
  <si>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</si>
  <si>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</si>
  <si>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</si>
  <si>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</si>
  <si>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</si>
  <si>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</si>
  <si>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</si>
  <si>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</si>
  <si>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</si>
  <si>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</si>
  <si>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</si>
  <si>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</si>
  <si>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</si>
  <si>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</si>
  <si>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</si>
  <si>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</si>
  <si>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</si>
  <si>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</si>
  <si>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</si>
  <si>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</si>
  <si>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</si>
  <si>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</si>
  <si>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</si>
  <si>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</si>
  <si>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</si>
  <si>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</si>
  <si>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</si>
  <si>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</si>
  <si>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</si>
  <si>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</si>
  <si>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</si>
  <si>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</si>
  <si>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</si>
  <si>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</si>
  <si>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</si>
  <si>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</si>
  <si>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</si>
  <si>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</si>
  <si>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</si>
  <si>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</si>
  <si>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</si>
  <si>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</si>
  <si>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</si>
  <si>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</si>
  <si>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</si>
  <si>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</si>
  <si>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</si>
  <si>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</si>
  <si>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</si>
  <si>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</si>
  <si>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</si>
  <si>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</si>
  <si>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</si>
  <si>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</si>
  <si>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</si>
  <si>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</si>
  <si>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</si>
  <si>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</si>
  <si>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</si>
  <si>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</si>
  <si>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</si>
  <si>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</si>
  <si>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</si>
  <si>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</si>
  <si>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</si>
  <si>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</si>
  <si>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</si>
  <si>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</si>
  <si>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</si>
  <si>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</si>
  <si>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</si>
  <si>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</si>
  <si>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</si>
  <si>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</si>
  <si>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</si>
  <si>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</si>
  <si>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</si>
  <si>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</si>
  <si>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</si>
  <si>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</si>
  <si>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</si>
  <si>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</si>
  <si>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</si>
  <si>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</si>
  <si>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</si>
  <si>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</si>
  <si>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</si>
  <si>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</si>
  <si>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</si>
  <si>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</si>
  <si>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</si>
  <si>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</si>
  <si>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</si>
  <si>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</si>
  <si>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</si>
  <si>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</si>
  <si>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</si>
  <si>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</si>
  <si>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</si>
  <si>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</si>
  <si>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</si>
  <si>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</si>
  <si>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</si>
  <si>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</si>
  <si>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</si>
  <si>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</si>
  <si>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</si>
  <si>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</si>
  <si>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</si>
  <si>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</si>
  <si>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</si>
  <si>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</si>
  <si>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</si>
  <si>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</si>
  <si>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</si>
  <si>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</si>
  <si>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</si>
  <si>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</si>
  <si>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</si>
  <si>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</si>
  <si>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</si>
  <si>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</si>
  <si>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</si>
  <si>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</si>
  <si>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</si>
  <si>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</si>
  <si>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</si>
  <si>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</si>
  <si>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</si>
  <si>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</si>
  <si>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</si>
  <si>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</si>
  <si>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</si>
  <si>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</si>
  <si>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</si>
  <si>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</si>
  <si>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</si>
  <si>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</si>
  <si>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</si>
  <si>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</si>
  <si>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</si>
  <si>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</si>
  <si>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</si>
  <si>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</si>
  <si>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</si>
  <si>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</si>
  <si>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</si>
  <si>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</si>
  <si>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</si>
  <si>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</si>
  <si>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</si>
  <si>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</si>
  <si>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</si>
  <si>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</si>
  <si>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</si>
  <si>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</si>
  <si>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</si>
  <si>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</si>
  <si>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</si>
  <si>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</si>
  <si>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</si>
  <si>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</si>
  <si>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</si>
  <si>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</si>
  <si>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</si>
  <si>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</si>
  <si>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r>
      <t xml:space="preserve">                 </t>
    </r>
    <r>
      <rPr>
        <u/>
        <sz val="8"/>
        <rFont val="Arial Cyr"/>
        <charset val="204"/>
      </rPr>
      <t>на 1 марта  2018 г</t>
    </r>
    <r>
      <rPr>
        <sz val="8"/>
        <rFont val="Arial Cyr"/>
        <family val="2"/>
        <charset val="204"/>
      </rPr>
      <t>.</t>
    </r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</si>
  <si>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</si>
  <si>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</si>
  <si>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" 12 "  марта   2018г.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</si>
</sst>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80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1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2" xfId="0" applyNumberFormat="1" applyFont="1" applyFill="1" applyBorder="1" applyAlignment="1"/>
    <xf numFmtId="4" fontId="24" fillId="0" borderId="82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3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4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opLeftCell="A49" zoomScale="151" zoomScaleNormal="151" zoomScaleSheetLayoutView="140" workbookViewId="0">
      <selection activeCell="F53" sqref="F53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29" t="s">
        <v>168</v>
      </c>
      <c r="D1" s="229"/>
      <c r="E1" s="229"/>
      <c r="F1" s="229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31" t="s">
        <v>51</v>
      </c>
      <c r="B3" s="231"/>
      <c r="C3" s="231"/>
      <c r="D3" s="231"/>
      <c r="E3" s="231"/>
      <c r="F3" s="2" t="s">
        <v>4</v>
      </c>
    </row>
    <row r="4" spans="1:6">
      <c r="B4" s="232" t="s">
        <v>469</v>
      </c>
      <c r="C4" s="232"/>
      <c r="D4" s="235" t="s">
        <v>143</v>
      </c>
      <c r="E4" s="236"/>
      <c r="F4" s="4" t="s">
        <v>52</v>
      </c>
    </row>
    <row r="5" spans="1:6">
      <c r="B5" s="5"/>
      <c r="C5" s="5"/>
      <c r="D5" s="61"/>
      <c r="E5" s="61" t="s">
        <v>53</v>
      </c>
      <c r="F5" s="6">
        <v>43160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33" t="s">
        <v>159</v>
      </c>
      <c r="B7" s="233"/>
      <c r="C7" s="233"/>
      <c r="D7" s="61"/>
      <c r="E7" s="61" t="s">
        <v>162</v>
      </c>
      <c r="F7" s="7">
        <v>951</v>
      </c>
    </row>
    <row r="8" spans="1:6" ht="15" customHeight="1">
      <c r="A8" s="234" t="s">
        <v>160</v>
      </c>
      <c r="B8" s="234"/>
      <c r="C8" s="234"/>
      <c r="D8" s="234"/>
      <c r="F8" s="238">
        <v>60626440</v>
      </c>
    </row>
    <row r="9" spans="1:6" ht="9.75" customHeight="1">
      <c r="A9" s="60"/>
      <c r="B9" s="237" t="s">
        <v>105</v>
      </c>
      <c r="C9" s="237"/>
      <c r="D9" s="60"/>
      <c r="E9" s="61" t="s">
        <v>145</v>
      </c>
      <c r="F9" s="239"/>
    </row>
    <row r="10" spans="1:6" ht="18.75" customHeight="1">
      <c r="A10" s="60" t="s">
        <v>161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30" t="s">
        <v>7</v>
      </c>
      <c r="B12" s="230"/>
      <c r="C12" s="230"/>
      <c r="D12" s="230"/>
      <c r="E12" s="230"/>
      <c r="F12" s="230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11948800</v>
      </c>
      <c r="E15" s="57">
        <v>1329691.3700000001</v>
      </c>
      <c r="F15" s="35">
        <f t="shared" ref="F15:F20" si="0">D15-E15</f>
        <v>10619108.629999999</v>
      </c>
    </row>
    <row r="16" spans="1:6" s="3" customFormat="1" ht="11.25">
      <c r="A16" s="221" t="s">
        <v>104</v>
      </c>
      <c r="B16" s="223" t="s">
        <v>3</v>
      </c>
      <c r="C16" s="225" t="s">
        <v>88</v>
      </c>
      <c r="D16" s="227">
        <v>5310900</v>
      </c>
      <c r="E16" s="227">
        <v>621486.37</v>
      </c>
      <c r="F16" s="219">
        <f>D16-E16</f>
        <v>4689413.63</v>
      </c>
    </row>
    <row r="17" spans="1:6" s="3" customFormat="1" ht="11.25" customHeight="1">
      <c r="A17" s="222"/>
      <c r="B17" s="224"/>
      <c r="C17" s="226"/>
      <c r="D17" s="228"/>
      <c r="E17" s="228"/>
      <c r="F17" s="220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339578.19</v>
      </c>
      <c r="F18" s="44">
        <f t="shared" si="0"/>
        <v>1982421.81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339578.19</v>
      </c>
      <c r="F19" s="44">
        <f t="shared" si="0"/>
        <v>1982421.81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339386.68</v>
      </c>
      <c r="F20" s="44">
        <f t="shared" si="0"/>
        <v>1982613.32</v>
      </c>
    </row>
    <row r="21" spans="1:6" s="3" customFormat="1" ht="108.75" customHeight="1">
      <c r="A21" s="32" t="s">
        <v>358</v>
      </c>
      <c r="B21" s="28" t="s">
        <v>3</v>
      </c>
      <c r="C21" s="11" t="s">
        <v>357</v>
      </c>
      <c r="D21" s="41" t="s">
        <v>77</v>
      </c>
      <c r="E21" s="39">
        <v>30</v>
      </c>
      <c r="F21" s="44" t="s">
        <v>77</v>
      </c>
    </row>
    <row r="22" spans="1:6" s="3" customFormat="1" ht="49.5" customHeight="1">
      <c r="A22" s="32" t="s">
        <v>471</v>
      </c>
      <c r="B22" s="28" t="s">
        <v>3</v>
      </c>
      <c r="C22" s="11" t="s">
        <v>470</v>
      </c>
      <c r="D22" s="41" t="s">
        <v>77</v>
      </c>
      <c r="E22" s="39">
        <v>161.51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 t="s">
        <v>77</v>
      </c>
      <c r="F23" s="44">
        <f>D23</f>
        <v>379900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 t="s">
        <v>77</v>
      </c>
      <c r="F24" s="44">
        <f t="shared" ref="F24:F25" si="1">D24</f>
        <v>379900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 t="s">
        <v>77</v>
      </c>
      <c r="F25" s="44">
        <f t="shared" si="1"/>
        <v>379900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281567.71000000002</v>
      </c>
      <c r="F26" s="44">
        <f>D26-E26</f>
        <v>2302832.29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1802.64</v>
      </c>
      <c r="F27" s="44">
        <f>D27-E27</f>
        <v>184097.36</v>
      </c>
    </row>
    <row r="28" spans="1:6" s="3" customFormat="1" ht="45">
      <c r="A28" s="32" t="s">
        <v>146</v>
      </c>
      <c r="B28" s="28" t="s">
        <v>3</v>
      </c>
      <c r="C28" s="11" t="s">
        <v>94</v>
      </c>
      <c r="D28" s="41">
        <v>185900</v>
      </c>
      <c r="E28" s="39">
        <v>1802.64</v>
      </c>
      <c r="F28" s="44">
        <f>D28-E28</f>
        <v>184097.36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279765.07</v>
      </c>
      <c r="F29" s="44">
        <f t="shared" ref="F29:F34" si="2">D29-E29</f>
        <v>2118734.9300000002</v>
      </c>
    </row>
    <row r="30" spans="1:6" s="3" customFormat="1" ht="11.25">
      <c r="A30" s="32" t="s">
        <v>147</v>
      </c>
      <c r="B30" s="28" t="s">
        <v>3</v>
      </c>
      <c r="C30" s="11" t="s">
        <v>163</v>
      </c>
      <c r="D30" s="41">
        <v>1958500</v>
      </c>
      <c r="E30" s="39">
        <v>277798.17</v>
      </c>
      <c r="F30" s="44">
        <f t="shared" si="2"/>
        <v>1680701.83</v>
      </c>
    </row>
    <row r="31" spans="1:6" s="3" customFormat="1" ht="33.75">
      <c r="A31" s="32" t="s">
        <v>149</v>
      </c>
      <c r="B31" s="28" t="s">
        <v>3</v>
      </c>
      <c r="C31" s="11" t="s">
        <v>148</v>
      </c>
      <c r="D31" s="41">
        <v>1958500</v>
      </c>
      <c r="E31" s="39">
        <v>277798.17</v>
      </c>
      <c r="F31" s="44">
        <f t="shared" si="2"/>
        <v>1680701.83</v>
      </c>
    </row>
    <row r="32" spans="1:6" s="3" customFormat="1" ht="11.25">
      <c r="A32" s="32" t="s">
        <v>151</v>
      </c>
      <c r="B32" s="28" t="s">
        <v>3</v>
      </c>
      <c r="C32" s="11" t="s">
        <v>150</v>
      </c>
      <c r="D32" s="41">
        <v>440000</v>
      </c>
      <c r="E32" s="39">
        <v>1966.9</v>
      </c>
      <c r="F32" s="44">
        <f t="shared" si="2"/>
        <v>438033.1</v>
      </c>
    </row>
    <row r="33" spans="1:6" s="3" customFormat="1" ht="36.75" customHeight="1">
      <c r="A33" s="32" t="s">
        <v>153</v>
      </c>
      <c r="B33" s="28" t="s">
        <v>3</v>
      </c>
      <c r="C33" s="11" t="s">
        <v>152</v>
      </c>
      <c r="D33" s="41">
        <v>440000</v>
      </c>
      <c r="E33" s="39">
        <v>1966.9</v>
      </c>
      <c r="F33" s="44">
        <f t="shared" si="2"/>
        <v>438033.1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340.47</v>
      </c>
      <c r="F34" s="44">
        <f t="shared" si="2"/>
        <v>24259.53</v>
      </c>
    </row>
    <row r="35" spans="1:6" s="3" customFormat="1" ht="37.5" customHeight="1">
      <c r="A35" s="51" t="s">
        <v>361</v>
      </c>
      <c r="B35" s="28" t="s">
        <v>3</v>
      </c>
      <c r="C35" s="11" t="s">
        <v>359</v>
      </c>
      <c r="D35" s="41" t="s">
        <v>77</v>
      </c>
      <c r="E35" s="39">
        <v>340.47</v>
      </c>
      <c r="F35" s="44" t="s">
        <v>77</v>
      </c>
    </row>
    <row r="36" spans="1:6" s="3" customFormat="1" ht="47.25" customHeight="1">
      <c r="A36" s="51" t="s">
        <v>362</v>
      </c>
      <c r="B36" s="28" t="s">
        <v>3</v>
      </c>
      <c r="C36" s="11" t="s">
        <v>360</v>
      </c>
      <c r="D36" s="41" t="s">
        <v>77</v>
      </c>
      <c r="E36" s="39">
        <v>340.47</v>
      </c>
      <c r="F36" s="44" t="s">
        <v>77</v>
      </c>
    </row>
    <row r="37" spans="1:6" s="3" customFormat="1" ht="24.75" customHeight="1">
      <c r="A37" s="32" t="s">
        <v>440</v>
      </c>
      <c r="B37" s="28" t="s">
        <v>3</v>
      </c>
      <c r="C37" s="11" t="s">
        <v>438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441</v>
      </c>
      <c r="B38" s="28" t="s">
        <v>3</v>
      </c>
      <c r="C38" s="11" t="s">
        <v>439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6637900</v>
      </c>
      <c r="E39" s="39">
        <v>708205</v>
      </c>
      <c r="F39" s="44">
        <f>D39-E39</f>
        <v>5929695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6637900</v>
      </c>
      <c r="E40" s="39">
        <v>708205</v>
      </c>
      <c r="F40" s="44">
        <f t="shared" ref="F40:F44" si="3">D40-E40</f>
        <v>5929695</v>
      </c>
    </row>
    <row r="41" spans="1:6" s="3" customFormat="1" ht="22.5">
      <c r="A41" s="32" t="s">
        <v>356</v>
      </c>
      <c r="B41" s="28" t="s">
        <v>3</v>
      </c>
      <c r="C41" s="11" t="s">
        <v>355</v>
      </c>
      <c r="D41" s="41">
        <v>3937700</v>
      </c>
      <c r="E41" s="39">
        <v>656000</v>
      </c>
      <c r="F41" s="44">
        <f t="shared" si="3"/>
        <v>3281700</v>
      </c>
    </row>
    <row r="42" spans="1:6" s="3" customFormat="1" ht="22.5">
      <c r="A42" s="32" t="s">
        <v>24</v>
      </c>
      <c r="B42" s="28" t="s">
        <v>3</v>
      </c>
      <c r="C42" s="11" t="s">
        <v>322</v>
      </c>
      <c r="D42" s="41">
        <v>3937700</v>
      </c>
      <c r="E42" s="39">
        <v>656000</v>
      </c>
      <c r="F42" s="44">
        <f t="shared" si="3"/>
        <v>3281700</v>
      </c>
    </row>
    <row r="43" spans="1:6" s="3" customFormat="1" ht="22.5">
      <c r="A43" s="32" t="s">
        <v>156</v>
      </c>
      <c r="B43" s="28" t="s">
        <v>3</v>
      </c>
      <c r="C43" s="11" t="s">
        <v>323</v>
      </c>
      <c r="D43" s="41">
        <v>3937700</v>
      </c>
      <c r="E43" s="39">
        <v>656000</v>
      </c>
      <c r="F43" s="44">
        <f t="shared" si="3"/>
        <v>3281700</v>
      </c>
    </row>
    <row r="44" spans="1:6" s="3" customFormat="1" ht="22.5">
      <c r="A44" s="32" t="s">
        <v>324</v>
      </c>
      <c r="B44" s="28" t="s">
        <v>3</v>
      </c>
      <c r="C44" s="11" t="s">
        <v>325</v>
      </c>
      <c r="D44" s="41">
        <v>189700</v>
      </c>
      <c r="E44" s="39">
        <v>47575</v>
      </c>
      <c r="F44" s="44">
        <f t="shared" si="3"/>
        <v>142125</v>
      </c>
    </row>
    <row r="45" spans="1:6" s="3" customFormat="1" ht="36.75" customHeight="1">
      <c r="A45" s="32" t="s">
        <v>102</v>
      </c>
      <c r="B45" s="28" t="s">
        <v>3</v>
      </c>
      <c r="C45" s="11" t="s">
        <v>326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158</v>
      </c>
      <c r="B46" s="28" t="s">
        <v>3</v>
      </c>
      <c r="C46" s="11" t="s">
        <v>327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328</v>
      </c>
      <c r="D47" s="41">
        <v>189500</v>
      </c>
      <c r="E47" s="39">
        <v>47375</v>
      </c>
      <c r="F47" s="44">
        <f>D47-E47</f>
        <v>142125</v>
      </c>
    </row>
    <row r="48" spans="1:6" s="3" customFormat="1" ht="45">
      <c r="A48" s="32" t="s">
        <v>155</v>
      </c>
      <c r="B48" s="28" t="s">
        <v>3</v>
      </c>
      <c r="C48" s="11" t="s">
        <v>329</v>
      </c>
      <c r="D48" s="41">
        <v>189500</v>
      </c>
      <c r="E48" s="39">
        <v>47375</v>
      </c>
      <c r="F48" s="44">
        <f>D48-E48</f>
        <v>142125</v>
      </c>
    </row>
    <row r="49" spans="1:6" s="9" customFormat="1">
      <c r="A49" s="33" t="s">
        <v>26</v>
      </c>
      <c r="B49" s="28" t="s">
        <v>3</v>
      </c>
      <c r="C49" s="10" t="s">
        <v>331</v>
      </c>
      <c r="D49" s="41">
        <v>2510500</v>
      </c>
      <c r="E49" s="39">
        <v>4630</v>
      </c>
      <c r="F49" s="44">
        <f>D49-E49</f>
        <v>2505870</v>
      </c>
    </row>
    <row r="50" spans="1:6" s="9" customFormat="1" ht="57.75" customHeight="1">
      <c r="A50" s="33" t="s">
        <v>332</v>
      </c>
      <c r="B50" s="28" t="s">
        <v>3</v>
      </c>
      <c r="C50" s="10" t="s">
        <v>330</v>
      </c>
      <c r="D50" s="41">
        <v>1210200</v>
      </c>
      <c r="E50" s="39">
        <v>4630</v>
      </c>
      <c r="F50" s="44">
        <f t="shared" ref="F50:F51" si="4">D50-E50</f>
        <v>1205570</v>
      </c>
    </row>
    <row r="51" spans="1:6" s="9" customFormat="1" ht="69" customHeight="1">
      <c r="A51" s="33" t="s">
        <v>334</v>
      </c>
      <c r="B51" s="28" t="s">
        <v>3</v>
      </c>
      <c r="C51" s="10" t="s">
        <v>333</v>
      </c>
      <c r="D51" s="41">
        <v>1210200</v>
      </c>
      <c r="E51" s="39">
        <v>4630</v>
      </c>
      <c r="F51" s="44">
        <f t="shared" si="4"/>
        <v>1205570</v>
      </c>
    </row>
    <row r="52" spans="1:6" s="9" customFormat="1" ht="22.5">
      <c r="A52" s="33" t="s">
        <v>27</v>
      </c>
      <c r="B52" s="28" t="s">
        <v>3</v>
      </c>
      <c r="C52" s="10" t="s">
        <v>335</v>
      </c>
      <c r="D52" s="41">
        <v>1300300</v>
      </c>
      <c r="E52" s="39" t="s">
        <v>77</v>
      </c>
      <c r="F52" s="44">
        <f>D52</f>
        <v>1300300</v>
      </c>
    </row>
    <row r="53" spans="1:6" s="3" customFormat="1" ht="28.5" customHeight="1" thickBot="1">
      <c r="A53" s="32" t="s">
        <v>154</v>
      </c>
      <c r="B53" s="29" t="s">
        <v>3</v>
      </c>
      <c r="C53" s="30" t="s">
        <v>336</v>
      </c>
      <c r="D53" s="43">
        <v>1300300</v>
      </c>
      <c r="E53" s="47" t="s">
        <v>77</v>
      </c>
      <c r="F53" s="69">
        <f>D53</f>
        <v>1300300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211" zoomScale="150" zoomScaleNormal="150" zoomScaleSheetLayoutView="100" workbookViewId="0">
      <selection activeCell="E8" sqref="E8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1" t="s">
        <v>83</v>
      </c>
      <c r="F1" s="241"/>
    </row>
    <row r="2" spans="1:9" ht="21.6" customHeight="1">
      <c r="A2" s="240" t="s">
        <v>28</v>
      </c>
      <c r="B2" s="240"/>
      <c r="C2" s="240"/>
      <c r="D2" s="240"/>
      <c r="E2" s="240"/>
      <c r="F2" s="240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70" t="s">
        <v>74</v>
      </c>
      <c r="B5" s="71">
        <v>200</v>
      </c>
      <c r="C5" s="72" t="s">
        <v>15</v>
      </c>
      <c r="D5" s="73">
        <f>D7</f>
        <v>11884100</v>
      </c>
      <c r="E5" s="74">
        <f>E7</f>
        <v>857713.92</v>
      </c>
      <c r="F5" s="75">
        <f t="shared" ref="F5:F33" si="0">D5-E5</f>
        <v>11026386.08</v>
      </c>
      <c r="G5" s="21"/>
      <c r="H5" s="21"/>
    </row>
    <row r="6" spans="1:9">
      <c r="A6" s="76" t="s">
        <v>0</v>
      </c>
      <c r="B6" s="77"/>
      <c r="C6" s="78"/>
      <c r="D6" s="79"/>
      <c r="E6" s="80"/>
      <c r="F6" s="81"/>
      <c r="H6" s="21"/>
    </row>
    <row r="7" spans="1:9" ht="27.75" customHeight="1">
      <c r="A7" s="82" t="s">
        <v>140</v>
      </c>
      <c r="B7" s="83">
        <v>200</v>
      </c>
      <c r="C7" s="84" t="s">
        <v>174</v>
      </c>
      <c r="D7" s="85">
        <f>D8+D86+D98+D116+D137+D188+D200+D180+D208</f>
        <v>11884100</v>
      </c>
      <c r="E7" s="86">
        <f>E8+E137+E188+E208+E86</f>
        <v>857713.92</v>
      </c>
      <c r="F7" s="87">
        <f>D7-E7</f>
        <v>11026386.08</v>
      </c>
      <c r="H7" s="21"/>
    </row>
    <row r="8" spans="1:9" ht="18" customHeight="1">
      <c r="A8" s="70" t="s">
        <v>56</v>
      </c>
      <c r="B8" s="83">
        <v>200</v>
      </c>
      <c r="C8" s="88" t="s">
        <v>175</v>
      </c>
      <c r="D8" s="89">
        <f>D9+D18+D46+D52+D40</f>
        <v>4446400</v>
      </c>
      <c r="E8" s="90">
        <f>E9+E18+E52</f>
        <v>406866.2</v>
      </c>
      <c r="F8" s="87">
        <f t="shared" si="0"/>
        <v>4039533.8</v>
      </c>
      <c r="H8" s="22"/>
      <c r="I8" s="21"/>
    </row>
    <row r="9" spans="1:9" ht="34.5" customHeight="1">
      <c r="A9" s="91" t="s">
        <v>57</v>
      </c>
      <c r="B9" s="92">
        <v>200</v>
      </c>
      <c r="C9" s="93" t="s">
        <v>176</v>
      </c>
      <c r="D9" s="94">
        <f t="shared" ref="D9:E11" si="1">D10</f>
        <v>783500</v>
      </c>
      <c r="E9" s="94">
        <f t="shared" si="1"/>
        <v>66539.740000000005</v>
      </c>
      <c r="F9" s="95">
        <f t="shared" si="0"/>
        <v>716960.26</v>
      </c>
      <c r="H9" s="21"/>
    </row>
    <row r="10" spans="1:9" ht="26.25" customHeight="1">
      <c r="A10" s="96" t="s">
        <v>171</v>
      </c>
      <c r="B10" s="92">
        <v>200</v>
      </c>
      <c r="C10" s="97" t="s">
        <v>177</v>
      </c>
      <c r="D10" s="94">
        <f t="shared" si="1"/>
        <v>783500</v>
      </c>
      <c r="E10" s="94">
        <f t="shared" si="1"/>
        <v>66539.740000000005</v>
      </c>
      <c r="F10" s="95">
        <f t="shared" si="0"/>
        <v>716960.26</v>
      </c>
      <c r="H10" s="21"/>
    </row>
    <row r="11" spans="1:9">
      <c r="A11" s="98" t="s">
        <v>114</v>
      </c>
      <c r="B11" s="99">
        <v>200</v>
      </c>
      <c r="C11" s="97" t="s">
        <v>178</v>
      </c>
      <c r="D11" s="100">
        <f t="shared" si="1"/>
        <v>783500</v>
      </c>
      <c r="E11" s="100">
        <f t="shared" si="1"/>
        <v>66539.740000000005</v>
      </c>
      <c r="F11" s="101">
        <f t="shared" si="0"/>
        <v>716960.26</v>
      </c>
      <c r="H11" s="21"/>
    </row>
    <row r="12" spans="1:9" ht="71.25" customHeight="1">
      <c r="A12" s="98" t="s">
        <v>172</v>
      </c>
      <c r="B12" s="99">
        <v>200</v>
      </c>
      <c r="C12" s="97" t="s">
        <v>179</v>
      </c>
      <c r="D12" s="100">
        <f>D13</f>
        <v>783500</v>
      </c>
      <c r="E12" s="100">
        <f>E13</f>
        <v>66539.740000000005</v>
      </c>
      <c r="F12" s="101">
        <f t="shared" si="0"/>
        <v>716960.26</v>
      </c>
      <c r="H12" s="21"/>
    </row>
    <row r="13" spans="1:9" ht="69" customHeight="1">
      <c r="A13" s="102" t="s">
        <v>428</v>
      </c>
      <c r="B13" s="99">
        <v>200</v>
      </c>
      <c r="C13" s="97" t="s">
        <v>396</v>
      </c>
      <c r="D13" s="100">
        <f>D14</f>
        <v>783500</v>
      </c>
      <c r="E13" s="100">
        <f>E14</f>
        <v>66539.740000000005</v>
      </c>
      <c r="F13" s="101">
        <f t="shared" si="0"/>
        <v>716960.26</v>
      </c>
      <c r="H13" s="21"/>
    </row>
    <row r="14" spans="1:9" ht="30" customHeight="1">
      <c r="A14" s="98" t="s">
        <v>296</v>
      </c>
      <c r="B14" s="99">
        <v>200</v>
      </c>
      <c r="C14" s="97" t="s">
        <v>295</v>
      </c>
      <c r="D14" s="100">
        <f>SUM(D15:D17)</f>
        <v>783500</v>
      </c>
      <c r="E14" s="100">
        <f>E15+E17</f>
        <v>66539.740000000005</v>
      </c>
      <c r="F14" s="101">
        <f t="shared" ref="F14" si="2">D14-E14</f>
        <v>716960.26</v>
      </c>
      <c r="H14" s="21"/>
    </row>
    <row r="15" spans="1:9" ht="27" customHeight="1">
      <c r="A15" s="98" t="s">
        <v>173</v>
      </c>
      <c r="B15" s="103">
        <v>200</v>
      </c>
      <c r="C15" s="97" t="s">
        <v>180</v>
      </c>
      <c r="D15" s="104">
        <v>569000</v>
      </c>
      <c r="E15" s="104">
        <v>53425.3</v>
      </c>
      <c r="F15" s="101">
        <f t="shared" si="0"/>
        <v>515574.7</v>
      </c>
      <c r="H15" s="21"/>
    </row>
    <row r="16" spans="1:9" ht="39.75" customHeight="1">
      <c r="A16" s="105" t="s">
        <v>115</v>
      </c>
      <c r="B16" s="99">
        <v>200</v>
      </c>
      <c r="C16" s="97" t="s">
        <v>181</v>
      </c>
      <c r="D16" s="106">
        <v>42600</v>
      </c>
      <c r="E16" s="107" t="s">
        <v>77</v>
      </c>
      <c r="F16" s="101">
        <f>D16</f>
        <v>42600</v>
      </c>
      <c r="H16" s="21"/>
    </row>
    <row r="17" spans="1:8" ht="49.5" customHeight="1">
      <c r="A17" s="108" t="s">
        <v>183</v>
      </c>
      <c r="B17" s="99">
        <v>200</v>
      </c>
      <c r="C17" s="97" t="s">
        <v>182</v>
      </c>
      <c r="D17" s="106">
        <v>171900</v>
      </c>
      <c r="E17" s="107">
        <v>13114.44</v>
      </c>
      <c r="F17" s="101">
        <f>D17-E17</f>
        <v>158785.56</v>
      </c>
      <c r="H17" s="21"/>
    </row>
    <row r="18" spans="1:8" ht="48.75" customHeight="1">
      <c r="A18" s="98" t="s">
        <v>58</v>
      </c>
      <c r="B18" s="99">
        <v>200</v>
      </c>
      <c r="C18" s="109" t="s">
        <v>184</v>
      </c>
      <c r="D18" s="106">
        <f>D19+D34</f>
        <v>3289000</v>
      </c>
      <c r="E18" s="107">
        <f>E19</f>
        <v>334516.76</v>
      </c>
      <c r="F18" s="101">
        <f t="shared" si="0"/>
        <v>2954483.24</v>
      </c>
      <c r="H18" s="21"/>
    </row>
    <row r="19" spans="1:8" ht="33.75">
      <c r="A19" s="98" t="s">
        <v>186</v>
      </c>
      <c r="B19" s="99">
        <v>200</v>
      </c>
      <c r="C19" s="97" t="s">
        <v>185</v>
      </c>
      <c r="D19" s="106">
        <f>D20</f>
        <v>3288800</v>
      </c>
      <c r="E19" s="107">
        <f>E20</f>
        <v>334516.76</v>
      </c>
      <c r="F19" s="101">
        <f t="shared" si="0"/>
        <v>2954283.24</v>
      </c>
      <c r="H19" s="21"/>
    </row>
    <row r="20" spans="1:8" ht="37.5" customHeight="1">
      <c r="A20" s="98" t="s">
        <v>124</v>
      </c>
      <c r="B20" s="99">
        <v>200</v>
      </c>
      <c r="C20" s="97" t="s">
        <v>187</v>
      </c>
      <c r="D20" s="107">
        <f>D21+D27</f>
        <v>3288800</v>
      </c>
      <c r="E20" s="107">
        <f>E21+E27</f>
        <v>334516.76</v>
      </c>
      <c r="F20" s="101">
        <f t="shared" si="0"/>
        <v>2954283.24</v>
      </c>
      <c r="H20" s="21"/>
    </row>
    <row r="21" spans="1:8" ht="101.25">
      <c r="A21" s="98" t="s">
        <v>194</v>
      </c>
      <c r="B21" s="99">
        <v>200</v>
      </c>
      <c r="C21" s="97" t="s">
        <v>193</v>
      </c>
      <c r="D21" s="107">
        <f>D22</f>
        <v>2754600</v>
      </c>
      <c r="E21" s="107">
        <f>E23</f>
        <v>220921.53999999998</v>
      </c>
      <c r="F21" s="101">
        <f t="shared" si="0"/>
        <v>2533678.46</v>
      </c>
      <c r="H21" s="21"/>
    </row>
    <row r="22" spans="1:8" ht="59.25" customHeight="1">
      <c r="A22" s="102" t="s">
        <v>428</v>
      </c>
      <c r="B22" s="99">
        <v>200</v>
      </c>
      <c r="C22" s="97" t="s">
        <v>397</v>
      </c>
      <c r="D22" s="107">
        <f>D23</f>
        <v>2754600</v>
      </c>
      <c r="E22" s="107">
        <f>E23</f>
        <v>220921.53999999998</v>
      </c>
      <c r="F22" s="101">
        <f t="shared" si="0"/>
        <v>2533678.46</v>
      </c>
      <c r="H22" s="21"/>
    </row>
    <row r="23" spans="1:8" ht="33.75">
      <c r="A23" s="98" t="s">
        <v>296</v>
      </c>
      <c r="B23" s="99">
        <v>200</v>
      </c>
      <c r="C23" s="97" t="s">
        <v>301</v>
      </c>
      <c r="D23" s="107">
        <f>D24+D25+D26</f>
        <v>2754600</v>
      </c>
      <c r="E23" s="107">
        <f>E24+E25+E26</f>
        <v>220921.53999999998</v>
      </c>
      <c r="F23" s="101">
        <f t="shared" si="0"/>
        <v>2533678.46</v>
      </c>
      <c r="H23" s="21"/>
    </row>
    <row r="24" spans="1:8" s="23" customFormat="1" ht="31.5" customHeight="1">
      <c r="A24" s="98" t="s">
        <v>189</v>
      </c>
      <c r="B24" s="99">
        <v>200</v>
      </c>
      <c r="C24" s="97" t="s">
        <v>188</v>
      </c>
      <c r="D24" s="107">
        <v>2010300</v>
      </c>
      <c r="E24" s="107">
        <v>182031.02</v>
      </c>
      <c r="F24" s="101">
        <f t="shared" si="0"/>
        <v>1828268.98</v>
      </c>
      <c r="H24" s="24"/>
    </row>
    <row r="25" spans="1:8" s="23" customFormat="1" ht="39.75" customHeight="1">
      <c r="A25" s="105" t="s">
        <v>115</v>
      </c>
      <c r="B25" s="99">
        <v>200</v>
      </c>
      <c r="C25" s="97" t="s">
        <v>190</v>
      </c>
      <c r="D25" s="106">
        <v>137100</v>
      </c>
      <c r="E25" s="107">
        <v>1756</v>
      </c>
      <c r="F25" s="101">
        <f>D25</f>
        <v>137100</v>
      </c>
      <c r="H25" s="24"/>
    </row>
    <row r="26" spans="1:8" s="23" customFormat="1" ht="51.75" customHeight="1">
      <c r="A26" s="108" t="s">
        <v>183</v>
      </c>
      <c r="B26" s="99">
        <v>200</v>
      </c>
      <c r="C26" s="97" t="s">
        <v>191</v>
      </c>
      <c r="D26" s="106">
        <v>607200</v>
      </c>
      <c r="E26" s="107">
        <v>37134.519999999997</v>
      </c>
      <c r="F26" s="101">
        <f>D26</f>
        <v>607200</v>
      </c>
      <c r="H26" s="24"/>
    </row>
    <row r="27" spans="1:8" s="23" customFormat="1" ht="93.75" customHeight="1">
      <c r="A27" s="108" t="s">
        <v>195</v>
      </c>
      <c r="B27" s="99">
        <v>200</v>
      </c>
      <c r="C27" s="97" t="s">
        <v>192</v>
      </c>
      <c r="D27" s="106">
        <f>D28+D31</f>
        <v>534200</v>
      </c>
      <c r="E27" s="107">
        <f>E32</f>
        <v>113595.22</v>
      </c>
      <c r="F27" s="101">
        <f t="shared" si="0"/>
        <v>420604.78</v>
      </c>
      <c r="H27" s="24"/>
    </row>
    <row r="28" spans="1:8" s="23" customFormat="1" ht="72" customHeight="1">
      <c r="A28" s="102" t="s">
        <v>428</v>
      </c>
      <c r="B28" s="99">
        <v>200</v>
      </c>
      <c r="C28" s="97" t="s">
        <v>398</v>
      </c>
      <c r="D28" s="106">
        <f>D29</f>
        <v>10000</v>
      </c>
      <c r="E28" s="107" t="str">
        <f>E29</f>
        <v>-</v>
      </c>
      <c r="F28" s="101">
        <f>D28</f>
        <v>10000</v>
      </c>
      <c r="H28" s="24"/>
    </row>
    <row r="29" spans="1:8" s="23" customFormat="1" ht="28.5" customHeight="1">
      <c r="A29" s="98" t="s">
        <v>296</v>
      </c>
      <c r="B29" s="99">
        <v>200</v>
      </c>
      <c r="C29" s="97" t="s">
        <v>367</v>
      </c>
      <c r="D29" s="106">
        <f>D30</f>
        <v>10000</v>
      </c>
      <c r="E29" s="107" t="str">
        <f>E30</f>
        <v>-</v>
      </c>
      <c r="F29" s="101">
        <f t="shared" ref="F29:F30" si="3">D29</f>
        <v>10000</v>
      </c>
      <c r="H29" s="24"/>
    </row>
    <row r="30" spans="1:8" s="23" customFormat="1" ht="38.25" customHeight="1">
      <c r="A30" s="105" t="s">
        <v>115</v>
      </c>
      <c r="B30" s="99">
        <v>200</v>
      </c>
      <c r="C30" s="97" t="s">
        <v>368</v>
      </c>
      <c r="D30" s="106">
        <v>10000</v>
      </c>
      <c r="E30" s="107" t="s">
        <v>77</v>
      </c>
      <c r="F30" s="101">
        <f t="shared" si="3"/>
        <v>10000</v>
      </c>
      <c r="H30" s="24"/>
    </row>
    <row r="31" spans="1:8" s="23" customFormat="1" ht="48" customHeight="1">
      <c r="A31" s="110" t="s">
        <v>430</v>
      </c>
      <c r="B31" s="99">
        <v>200</v>
      </c>
      <c r="C31" s="97" t="s">
        <v>399</v>
      </c>
      <c r="D31" s="106">
        <f>D32</f>
        <v>524200</v>
      </c>
      <c r="E31" s="107">
        <f>E32</f>
        <v>113595.22</v>
      </c>
      <c r="F31" s="101">
        <f t="shared" si="0"/>
        <v>410604.78</v>
      </c>
      <c r="H31" s="24"/>
    </row>
    <row r="32" spans="1:8" s="23" customFormat="1" ht="36" customHeight="1">
      <c r="A32" s="108" t="s">
        <v>297</v>
      </c>
      <c r="B32" s="99">
        <v>200</v>
      </c>
      <c r="C32" s="97" t="s">
        <v>302</v>
      </c>
      <c r="D32" s="106">
        <f>D33</f>
        <v>524200</v>
      </c>
      <c r="E32" s="107">
        <f>E33</f>
        <v>113595.22</v>
      </c>
      <c r="F32" s="101">
        <f t="shared" si="0"/>
        <v>410604.78</v>
      </c>
      <c r="H32" s="24"/>
    </row>
    <row r="33" spans="1:8" s="23" customFormat="1" ht="33.75">
      <c r="A33" s="111" t="s">
        <v>130</v>
      </c>
      <c r="B33" s="99">
        <v>200</v>
      </c>
      <c r="C33" s="97" t="s">
        <v>196</v>
      </c>
      <c r="D33" s="106">
        <v>524200</v>
      </c>
      <c r="E33" s="107">
        <v>113595.22</v>
      </c>
      <c r="F33" s="101">
        <f t="shared" si="0"/>
        <v>410604.78</v>
      </c>
      <c r="H33" s="24"/>
    </row>
    <row r="34" spans="1:8" s="23" customFormat="1" ht="33.75">
      <c r="A34" s="112" t="s">
        <v>205</v>
      </c>
      <c r="B34" s="99">
        <v>200</v>
      </c>
      <c r="C34" s="97" t="s">
        <v>197</v>
      </c>
      <c r="D34" s="106">
        <f>D35</f>
        <v>200</v>
      </c>
      <c r="E34" s="107" t="str">
        <f>E35</f>
        <v>-</v>
      </c>
      <c r="F34" s="101">
        <f t="shared" ref="F34:F45" si="4">D34</f>
        <v>200</v>
      </c>
      <c r="H34" s="24"/>
    </row>
    <row r="35" spans="1:8">
      <c r="A35" s="112" t="s">
        <v>201</v>
      </c>
      <c r="B35" s="99">
        <v>200</v>
      </c>
      <c r="C35" s="109" t="s">
        <v>202</v>
      </c>
      <c r="D35" s="106">
        <f t="shared" ref="D35:E35" si="5">D36</f>
        <v>200</v>
      </c>
      <c r="E35" s="107" t="str">
        <f t="shared" si="5"/>
        <v>-</v>
      </c>
      <c r="F35" s="101">
        <f t="shared" si="4"/>
        <v>200</v>
      </c>
      <c r="H35" s="21"/>
    </row>
    <row r="36" spans="1:8" ht="130.5" customHeight="1">
      <c r="A36" s="111" t="s">
        <v>199</v>
      </c>
      <c r="B36" s="99">
        <v>200</v>
      </c>
      <c r="C36" s="109" t="s">
        <v>198</v>
      </c>
      <c r="D36" s="106">
        <f t="shared" ref="D36:E38" si="6">D37</f>
        <v>200</v>
      </c>
      <c r="E36" s="107" t="str">
        <f t="shared" si="6"/>
        <v>-</v>
      </c>
      <c r="F36" s="101">
        <f t="shared" si="4"/>
        <v>200</v>
      </c>
      <c r="H36" s="21"/>
    </row>
    <row r="37" spans="1:8" ht="35.25" customHeight="1">
      <c r="A37" s="113" t="s">
        <v>431</v>
      </c>
      <c r="B37" s="99">
        <v>200</v>
      </c>
      <c r="C37" s="109" t="s">
        <v>400</v>
      </c>
      <c r="D37" s="106">
        <f t="shared" si="6"/>
        <v>200</v>
      </c>
      <c r="E37" s="107" t="s">
        <v>77</v>
      </c>
      <c r="F37" s="101">
        <f t="shared" si="4"/>
        <v>200</v>
      </c>
      <c r="H37" s="21"/>
    </row>
    <row r="38" spans="1:8" ht="33.75">
      <c r="A38" s="114" t="s">
        <v>297</v>
      </c>
      <c r="B38" s="99">
        <v>200</v>
      </c>
      <c r="C38" s="109" t="s">
        <v>303</v>
      </c>
      <c r="D38" s="106">
        <f t="shared" si="6"/>
        <v>200</v>
      </c>
      <c r="E38" s="107" t="s">
        <v>77</v>
      </c>
      <c r="F38" s="101">
        <f t="shared" si="4"/>
        <v>200</v>
      </c>
      <c r="H38" s="21"/>
    </row>
    <row r="39" spans="1:8" ht="33.75">
      <c r="A39" s="111" t="s">
        <v>130</v>
      </c>
      <c r="B39" s="99">
        <v>200</v>
      </c>
      <c r="C39" s="109" t="s">
        <v>200</v>
      </c>
      <c r="D39" s="106">
        <v>200</v>
      </c>
      <c r="E39" s="107" t="s">
        <v>77</v>
      </c>
      <c r="F39" s="101">
        <f t="shared" si="4"/>
        <v>200</v>
      </c>
      <c r="H39" s="21"/>
    </row>
    <row r="40" spans="1:8" ht="22.5">
      <c r="A40" s="111" t="s">
        <v>450</v>
      </c>
      <c r="B40" s="99">
        <v>200</v>
      </c>
      <c r="C40" s="109" t="s">
        <v>442</v>
      </c>
      <c r="D40" s="106">
        <f>D41</f>
        <v>239000</v>
      </c>
      <c r="E40" s="107" t="s">
        <v>77</v>
      </c>
      <c r="F40" s="101">
        <f t="shared" si="4"/>
        <v>239000</v>
      </c>
      <c r="H40" s="21"/>
    </row>
    <row r="41" spans="1:8" ht="33.75">
      <c r="A41" s="112" t="s">
        <v>205</v>
      </c>
      <c r="B41" s="99">
        <v>200</v>
      </c>
      <c r="C41" s="109" t="s">
        <v>443</v>
      </c>
      <c r="D41" s="106">
        <f>D42</f>
        <v>239000</v>
      </c>
      <c r="E41" s="107" t="s">
        <v>77</v>
      </c>
      <c r="F41" s="101">
        <f t="shared" si="4"/>
        <v>239000</v>
      </c>
      <c r="H41" s="21"/>
    </row>
    <row r="42" spans="1:8">
      <c r="A42" s="112" t="s">
        <v>201</v>
      </c>
      <c r="B42" s="99">
        <v>200</v>
      </c>
      <c r="C42" s="109" t="s">
        <v>444</v>
      </c>
      <c r="D42" s="106">
        <f>D43</f>
        <v>239000</v>
      </c>
      <c r="E42" s="107" t="s">
        <v>77</v>
      </c>
      <c r="F42" s="101">
        <f t="shared" si="4"/>
        <v>239000</v>
      </c>
      <c r="H42" s="21"/>
    </row>
    <row r="43" spans="1:8" ht="70.5" customHeight="1">
      <c r="A43" s="111" t="s">
        <v>448</v>
      </c>
      <c r="B43" s="99">
        <v>200</v>
      </c>
      <c r="C43" s="109" t="s">
        <v>445</v>
      </c>
      <c r="D43" s="106">
        <f>D44</f>
        <v>239000</v>
      </c>
      <c r="E43" s="107" t="s">
        <v>77</v>
      </c>
      <c r="F43" s="101">
        <f t="shared" si="4"/>
        <v>239000</v>
      </c>
      <c r="H43" s="21"/>
    </row>
    <row r="44" spans="1:8" ht="22.5">
      <c r="A44" s="115" t="s">
        <v>432</v>
      </c>
      <c r="B44" s="99">
        <v>200</v>
      </c>
      <c r="C44" s="109" t="s">
        <v>446</v>
      </c>
      <c r="D44" s="106">
        <f>D45</f>
        <v>239000</v>
      </c>
      <c r="E44" s="107" t="s">
        <v>77</v>
      </c>
      <c r="F44" s="101">
        <f t="shared" si="4"/>
        <v>239000</v>
      </c>
      <c r="H44" s="21"/>
    </row>
    <row r="45" spans="1:8">
      <c r="A45" s="111" t="s">
        <v>449</v>
      </c>
      <c r="B45" s="99">
        <v>200</v>
      </c>
      <c r="C45" s="109" t="s">
        <v>447</v>
      </c>
      <c r="D45" s="106">
        <v>239000</v>
      </c>
      <c r="E45" s="107" t="s">
        <v>77</v>
      </c>
      <c r="F45" s="101">
        <f t="shared" si="4"/>
        <v>239000</v>
      </c>
      <c r="H45" s="21"/>
    </row>
    <row r="46" spans="1:8" ht="14.25" customHeight="1">
      <c r="A46" s="112" t="s">
        <v>59</v>
      </c>
      <c r="B46" s="116">
        <v>200</v>
      </c>
      <c r="C46" s="117" t="s">
        <v>203</v>
      </c>
      <c r="D46" s="106">
        <f>D47</f>
        <v>5000</v>
      </c>
      <c r="E46" s="107" t="s">
        <v>77</v>
      </c>
      <c r="F46" s="101">
        <f t="shared" ref="F46:F51" si="7">D46</f>
        <v>5000</v>
      </c>
      <c r="H46" s="21"/>
    </row>
    <row r="47" spans="1:8" ht="33.75">
      <c r="A47" s="112" t="s">
        <v>205</v>
      </c>
      <c r="B47" s="116">
        <v>200</v>
      </c>
      <c r="C47" s="117" t="s">
        <v>204</v>
      </c>
      <c r="D47" s="106">
        <f>D48</f>
        <v>5000</v>
      </c>
      <c r="E47" s="107" t="str">
        <f>E48</f>
        <v>-</v>
      </c>
      <c r="F47" s="101">
        <f t="shared" si="7"/>
        <v>5000</v>
      </c>
      <c r="H47" s="21"/>
    </row>
    <row r="48" spans="1:8" ht="23.25" customHeight="1">
      <c r="A48" s="118" t="s">
        <v>141</v>
      </c>
      <c r="B48" s="116">
        <v>200</v>
      </c>
      <c r="C48" s="117" t="s">
        <v>207</v>
      </c>
      <c r="D48" s="106">
        <f>D49</f>
        <v>5000</v>
      </c>
      <c r="E48" s="107" t="s">
        <v>77</v>
      </c>
      <c r="F48" s="101">
        <f>D48</f>
        <v>5000</v>
      </c>
      <c r="H48" s="21"/>
    </row>
    <row r="49" spans="1:8" ht="69" customHeight="1">
      <c r="A49" s="119" t="s">
        <v>116</v>
      </c>
      <c r="B49" s="116">
        <v>200</v>
      </c>
      <c r="C49" s="117" t="s">
        <v>206</v>
      </c>
      <c r="D49" s="106">
        <f>D50</f>
        <v>5000</v>
      </c>
      <c r="E49" s="107" t="str">
        <f>E50</f>
        <v>-</v>
      </c>
      <c r="F49" s="101">
        <f t="shared" si="7"/>
        <v>5000</v>
      </c>
      <c r="H49" s="21"/>
    </row>
    <row r="50" spans="1:8" ht="22.5">
      <c r="A50" s="120" t="s">
        <v>432</v>
      </c>
      <c r="B50" s="116">
        <v>200</v>
      </c>
      <c r="C50" s="117" t="s">
        <v>401</v>
      </c>
      <c r="D50" s="106">
        <f>D51</f>
        <v>5000</v>
      </c>
      <c r="E50" s="107" t="str">
        <f>E51</f>
        <v>-</v>
      </c>
      <c r="F50" s="101">
        <f t="shared" si="7"/>
        <v>5000</v>
      </c>
      <c r="H50" s="21"/>
    </row>
    <row r="51" spans="1:8" ht="16.5" customHeight="1">
      <c r="A51" s="112" t="s">
        <v>100</v>
      </c>
      <c r="B51" s="116">
        <v>200</v>
      </c>
      <c r="C51" s="117" t="s">
        <v>208</v>
      </c>
      <c r="D51" s="106">
        <v>5000</v>
      </c>
      <c r="E51" s="107" t="s">
        <v>77</v>
      </c>
      <c r="F51" s="101">
        <f t="shared" si="7"/>
        <v>5000</v>
      </c>
      <c r="H51" s="21"/>
    </row>
    <row r="52" spans="1:8" ht="18" customHeight="1">
      <c r="A52" s="112" t="s">
        <v>108</v>
      </c>
      <c r="B52" s="116">
        <v>200</v>
      </c>
      <c r="C52" s="117" t="s">
        <v>209</v>
      </c>
      <c r="D52" s="106">
        <f>D53+D61+D80</f>
        <v>129900</v>
      </c>
      <c r="E52" s="107">
        <f>E53</f>
        <v>5809.7</v>
      </c>
      <c r="F52" s="101">
        <f t="shared" ref="F52:F60" si="8">D52-E52</f>
        <v>124090.3</v>
      </c>
      <c r="H52" s="21"/>
    </row>
    <row r="53" spans="1:8" ht="33.75">
      <c r="A53" s="98" t="s">
        <v>186</v>
      </c>
      <c r="B53" s="116">
        <v>200</v>
      </c>
      <c r="C53" s="117" t="s">
        <v>210</v>
      </c>
      <c r="D53" s="106">
        <f t="shared" ref="D53:E54" si="9">D54</f>
        <v>26200</v>
      </c>
      <c r="E53" s="107">
        <f t="shared" si="9"/>
        <v>5809.7</v>
      </c>
      <c r="F53" s="101">
        <f t="shared" si="8"/>
        <v>20390.3</v>
      </c>
      <c r="H53" s="21"/>
    </row>
    <row r="54" spans="1:8" ht="33.75">
      <c r="A54" s="98" t="s">
        <v>124</v>
      </c>
      <c r="B54" s="116">
        <v>200</v>
      </c>
      <c r="C54" s="117" t="s">
        <v>211</v>
      </c>
      <c r="D54" s="106">
        <f t="shared" si="9"/>
        <v>26200</v>
      </c>
      <c r="E54" s="107">
        <f t="shared" si="9"/>
        <v>5809.7</v>
      </c>
      <c r="F54" s="101">
        <f t="shared" si="8"/>
        <v>20390.3</v>
      </c>
      <c r="H54" s="21"/>
    </row>
    <row r="55" spans="1:8" ht="72" customHeight="1">
      <c r="A55" s="112" t="s">
        <v>117</v>
      </c>
      <c r="B55" s="116">
        <v>200</v>
      </c>
      <c r="C55" s="117" t="s">
        <v>337</v>
      </c>
      <c r="D55" s="106">
        <f>D56</f>
        <v>26200</v>
      </c>
      <c r="E55" s="107">
        <f>E56</f>
        <v>5809.7</v>
      </c>
      <c r="F55" s="101">
        <f t="shared" si="8"/>
        <v>20390.3</v>
      </c>
      <c r="H55" s="21"/>
    </row>
    <row r="56" spans="1:8" ht="22.5">
      <c r="A56" s="121" t="s">
        <v>432</v>
      </c>
      <c r="B56" s="116">
        <v>200</v>
      </c>
      <c r="C56" s="117" t="s">
        <v>402</v>
      </c>
      <c r="D56" s="106">
        <f>D57</f>
        <v>26200</v>
      </c>
      <c r="E56" s="107">
        <f>E57</f>
        <v>5809.7</v>
      </c>
      <c r="F56" s="101">
        <f t="shared" si="8"/>
        <v>20390.3</v>
      </c>
      <c r="H56" s="21"/>
    </row>
    <row r="57" spans="1:8">
      <c r="A57" s="122" t="s">
        <v>298</v>
      </c>
      <c r="B57" s="116">
        <v>200</v>
      </c>
      <c r="C57" s="117" t="s">
        <v>338</v>
      </c>
      <c r="D57" s="106">
        <f>D58+D59+D60</f>
        <v>26200</v>
      </c>
      <c r="E57" s="107">
        <f>E58+E59+E60</f>
        <v>5809.7</v>
      </c>
      <c r="F57" s="101">
        <f t="shared" si="8"/>
        <v>20390.3</v>
      </c>
      <c r="H57" s="21"/>
    </row>
    <row r="58" spans="1:8" ht="26.25" customHeight="1">
      <c r="A58" s="111" t="s">
        <v>142</v>
      </c>
      <c r="B58" s="116">
        <v>200</v>
      </c>
      <c r="C58" s="117" t="s">
        <v>339</v>
      </c>
      <c r="D58" s="106">
        <v>21900</v>
      </c>
      <c r="E58" s="107">
        <v>3795</v>
      </c>
      <c r="F58" s="101">
        <f t="shared" si="8"/>
        <v>18105</v>
      </c>
      <c r="H58" s="21"/>
    </row>
    <row r="59" spans="1:8">
      <c r="A59" s="111" t="s">
        <v>167</v>
      </c>
      <c r="B59" s="116">
        <v>200</v>
      </c>
      <c r="C59" s="117" t="s">
        <v>340</v>
      </c>
      <c r="D59" s="106">
        <v>1000</v>
      </c>
      <c r="E59" s="107">
        <v>251</v>
      </c>
      <c r="F59" s="101">
        <f t="shared" si="8"/>
        <v>749</v>
      </c>
      <c r="H59" s="21"/>
    </row>
    <row r="60" spans="1:8">
      <c r="A60" s="111" t="s">
        <v>157</v>
      </c>
      <c r="B60" s="116">
        <v>200</v>
      </c>
      <c r="C60" s="117" t="s">
        <v>369</v>
      </c>
      <c r="D60" s="106">
        <v>3300</v>
      </c>
      <c r="E60" s="107">
        <v>1763.7</v>
      </c>
      <c r="F60" s="101">
        <f t="shared" si="8"/>
        <v>1536.3</v>
      </c>
      <c r="H60" s="21"/>
    </row>
    <row r="61" spans="1:8" ht="28.5" customHeight="1">
      <c r="A61" s="98" t="s">
        <v>213</v>
      </c>
      <c r="B61" s="116">
        <v>200</v>
      </c>
      <c r="C61" s="117" t="s">
        <v>212</v>
      </c>
      <c r="D61" s="106">
        <f>D62+D71</f>
        <v>63700</v>
      </c>
      <c r="E61" s="107" t="s">
        <v>77</v>
      </c>
      <c r="F61" s="101">
        <f t="shared" ref="F61:F66" si="10">D61</f>
        <v>63700</v>
      </c>
      <c r="H61" s="21"/>
    </row>
    <row r="62" spans="1:8" ht="39" customHeight="1">
      <c r="A62" s="112" t="s">
        <v>214</v>
      </c>
      <c r="B62" s="116">
        <v>200</v>
      </c>
      <c r="C62" s="117" t="s">
        <v>215</v>
      </c>
      <c r="D62" s="106">
        <f>D67+D63</f>
        <v>21000</v>
      </c>
      <c r="E62" s="107" t="s">
        <v>77</v>
      </c>
      <c r="F62" s="101">
        <f t="shared" si="10"/>
        <v>21000</v>
      </c>
      <c r="H62" s="21"/>
    </row>
    <row r="63" spans="1:8" ht="101.25">
      <c r="A63" s="111" t="s">
        <v>344</v>
      </c>
      <c r="B63" s="116">
        <v>200</v>
      </c>
      <c r="C63" s="117" t="s">
        <v>341</v>
      </c>
      <c r="D63" s="106">
        <f>D65</f>
        <v>11000</v>
      </c>
      <c r="E63" s="107" t="str">
        <f>E65</f>
        <v>-</v>
      </c>
      <c r="F63" s="101">
        <f>D63</f>
        <v>11000</v>
      </c>
      <c r="H63" s="21"/>
    </row>
    <row r="64" spans="1:8" ht="36" customHeight="1">
      <c r="A64" s="111" t="s">
        <v>431</v>
      </c>
      <c r="B64" s="116">
        <v>200</v>
      </c>
      <c r="C64" s="117" t="s">
        <v>434</v>
      </c>
      <c r="D64" s="106">
        <f>D66</f>
        <v>11000</v>
      </c>
      <c r="E64" s="107" t="str">
        <f>E66</f>
        <v>-</v>
      </c>
      <c r="F64" s="101">
        <f t="shared" si="10"/>
        <v>11000</v>
      </c>
      <c r="H64" s="21"/>
    </row>
    <row r="65" spans="1:8" ht="38.25" customHeight="1">
      <c r="A65" s="112" t="s">
        <v>297</v>
      </c>
      <c r="B65" s="116">
        <v>200</v>
      </c>
      <c r="C65" s="117" t="s">
        <v>342</v>
      </c>
      <c r="D65" s="106">
        <f>D66</f>
        <v>11000</v>
      </c>
      <c r="E65" s="107" t="str">
        <f>E66</f>
        <v>-</v>
      </c>
      <c r="F65" s="101">
        <f>D65</f>
        <v>11000</v>
      </c>
      <c r="H65" s="21"/>
    </row>
    <row r="66" spans="1:8" ht="38.25" customHeight="1">
      <c r="A66" s="111" t="s">
        <v>130</v>
      </c>
      <c r="B66" s="116">
        <v>200</v>
      </c>
      <c r="C66" s="117" t="s">
        <v>343</v>
      </c>
      <c r="D66" s="106">
        <v>11000</v>
      </c>
      <c r="E66" s="107" t="s">
        <v>77</v>
      </c>
      <c r="F66" s="101">
        <f t="shared" si="10"/>
        <v>11000</v>
      </c>
      <c r="H66" s="21"/>
    </row>
    <row r="67" spans="1:8" ht="80.25" customHeight="1">
      <c r="A67" s="111" t="s">
        <v>218</v>
      </c>
      <c r="B67" s="116">
        <v>200</v>
      </c>
      <c r="C67" s="117" t="s">
        <v>216</v>
      </c>
      <c r="D67" s="106">
        <f>D68</f>
        <v>10000</v>
      </c>
      <c r="E67" s="107" t="str">
        <f>E68</f>
        <v>-</v>
      </c>
      <c r="F67" s="101">
        <f>D67</f>
        <v>10000</v>
      </c>
      <c r="H67" s="21"/>
    </row>
    <row r="68" spans="1:8" ht="15.75" customHeight="1">
      <c r="A68" s="111" t="s">
        <v>433</v>
      </c>
      <c r="B68" s="116">
        <v>200</v>
      </c>
      <c r="C68" s="117" t="s">
        <v>403</v>
      </c>
      <c r="D68" s="106">
        <f>D69</f>
        <v>10000</v>
      </c>
      <c r="E68" s="107" t="str">
        <f>E69</f>
        <v>-</v>
      </c>
      <c r="F68" s="101">
        <f>D68</f>
        <v>10000</v>
      </c>
      <c r="H68" s="21"/>
    </row>
    <row r="69" spans="1:8" ht="19.5" customHeight="1">
      <c r="A69" s="111" t="s">
        <v>298</v>
      </c>
      <c r="B69" s="116">
        <v>200</v>
      </c>
      <c r="C69" s="117" t="s">
        <v>304</v>
      </c>
      <c r="D69" s="106">
        <v>10000</v>
      </c>
      <c r="E69" s="107" t="str">
        <f>E70</f>
        <v>-</v>
      </c>
      <c r="F69" s="101">
        <f t="shared" ref="F69" si="11">D69</f>
        <v>10000</v>
      </c>
      <c r="H69" s="21"/>
    </row>
    <row r="70" spans="1:8" ht="15" customHeight="1">
      <c r="A70" s="111" t="s">
        <v>157</v>
      </c>
      <c r="B70" s="116">
        <v>200</v>
      </c>
      <c r="C70" s="117" t="s">
        <v>217</v>
      </c>
      <c r="D70" s="106">
        <v>10000</v>
      </c>
      <c r="E70" s="107" t="s">
        <v>77</v>
      </c>
      <c r="F70" s="101">
        <f>D70</f>
        <v>10000</v>
      </c>
      <c r="H70" s="21"/>
    </row>
    <row r="71" spans="1:8" ht="37.5" customHeight="1">
      <c r="A71" s="98" t="s">
        <v>118</v>
      </c>
      <c r="B71" s="116">
        <v>200</v>
      </c>
      <c r="C71" s="117" t="s">
        <v>219</v>
      </c>
      <c r="D71" s="106">
        <f>D72+D76</f>
        <v>42700</v>
      </c>
      <c r="E71" s="107" t="s">
        <v>77</v>
      </c>
      <c r="F71" s="101">
        <f t="shared" ref="F71" si="12">D71</f>
        <v>42700</v>
      </c>
      <c r="H71" s="21"/>
    </row>
    <row r="72" spans="1:8" ht="132" customHeight="1">
      <c r="A72" s="111" t="s">
        <v>437</v>
      </c>
      <c r="B72" s="116">
        <v>200</v>
      </c>
      <c r="C72" s="117" t="s">
        <v>220</v>
      </c>
      <c r="D72" s="106">
        <f t="shared" ref="D72:E74" si="13">D73</f>
        <v>40000</v>
      </c>
      <c r="E72" s="107" t="str">
        <f t="shared" si="13"/>
        <v>-</v>
      </c>
      <c r="F72" s="101">
        <f>D72</f>
        <v>40000</v>
      </c>
      <c r="H72" s="21"/>
    </row>
    <row r="73" spans="1:8" ht="36" customHeight="1">
      <c r="A73" s="98" t="s">
        <v>431</v>
      </c>
      <c r="B73" s="116">
        <v>200</v>
      </c>
      <c r="C73" s="117" t="s">
        <v>404</v>
      </c>
      <c r="D73" s="106">
        <f t="shared" si="13"/>
        <v>40000</v>
      </c>
      <c r="E73" s="107" t="str">
        <f t="shared" si="13"/>
        <v>-</v>
      </c>
      <c r="F73" s="101">
        <f>D73</f>
        <v>40000</v>
      </c>
      <c r="H73" s="21"/>
    </row>
    <row r="74" spans="1:8" ht="38.25" customHeight="1">
      <c r="A74" s="112" t="s">
        <v>297</v>
      </c>
      <c r="B74" s="116">
        <v>200</v>
      </c>
      <c r="C74" s="117" t="s">
        <v>305</v>
      </c>
      <c r="D74" s="106">
        <f t="shared" si="13"/>
        <v>40000</v>
      </c>
      <c r="E74" s="107" t="str">
        <f t="shared" si="13"/>
        <v>-</v>
      </c>
      <c r="F74" s="101">
        <f>D74</f>
        <v>40000</v>
      </c>
      <c r="H74" s="21"/>
    </row>
    <row r="75" spans="1:8" ht="41.25" customHeight="1">
      <c r="A75" s="111" t="s">
        <v>130</v>
      </c>
      <c r="B75" s="116">
        <v>200</v>
      </c>
      <c r="C75" s="117" t="s">
        <v>221</v>
      </c>
      <c r="D75" s="106">
        <v>40000</v>
      </c>
      <c r="E75" s="107" t="s">
        <v>77</v>
      </c>
      <c r="F75" s="101">
        <f t="shared" ref="F75:F76" si="14">D75</f>
        <v>40000</v>
      </c>
      <c r="H75" s="21"/>
    </row>
    <row r="76" spans="1:8" ht="86.25" customHeight="1">
      <c r="A76" s="111" t="s">
        <v>371</v>
      </c>
      <c r="B76" s="116">
        <v>200</v>
      </c>
      <c r="C76" s="117" t="s">
        <v>370</v>
      </c>
      <c r="D76" s="106">
        <f t="shared" ref="D76:E78" si="15">D77</f>
        <v>2700</v>
      </c>
      <c r="E76" s="107" t="str">
        <f t="shared" si="15"/>
        <v>-</v>
      </c>
      <c r="F76" s="101">
        <f t="shared" si="14"/>
        <v>2700</v>
      </c>
      <c r="H76" s="21"/>
    </row>
    <row r="77" spans="1:8" ht="34.5" customHeight="1">
      <c r="A77" s="98" t="s">
        <v>431</v>
      </c>
      <c r="B77" s="116">
        <v>200</v>
      </c>
      <c r="C77" s="117" t="s">
        <v>405</v>
      </c>
      <c r="D77" s="106">
        <f t="shared" si="15"/>
        <v>2700</v>
      </c>
      <c r="E77" s="107" t="str">
        <f t="shared" si="15"/>
        <v>-</v>
      </c>
      <c r="F77" s="101">
        <f>D77</f>
        <v>2700</v>
      </c>
      <c r="H77" s="21"/>
    </row>
    <row r="78" spans="1:8" ht="42" customHeight="1">
      <c r="A78" s="112" t="s">
        <v>297</v>
      </c>
      <c r="B78" s="116">
        <v>200</v>
      </c>
      <c r="C78" s="117" t="s">
        <v>372</v>
      </c>
      <c r="D78" s="106">
        <f t="shared" si="15"/>
        <v>2700</v>
      </c>
      <c r="E78" s="107" t="str">
        <f t="shared" si="15"/>
        <v>-</v>
      </c>
      <c r="F78" s="101">
        <f t="shared" ref="F78" si="16">D78</f>
        <v>2700</v>
      </c>
      <c r="H78" s="21"/>
    </row>
    <row r="79" spans="1:8" ht="33.75">
      <c r="A79" s="111" t="s">
        <v>130</v>
      </c>
      <c r="B79" s="116">
        <v>200</v>
      </c>
      <c r="C79" s="117" t="s">
        <v>373</v>
      </c>
      <c r="D79" s="106">
        <v>2700</v>
      </c>
      <c r="E79" s="107" t="s">
        <v>77</v>
      </c>
      <c r="F79" s="101">
        <f>D79</f>
        <v>2700</v>
      </c>
      <c r="H79" s="21"/>
    </row>
    <row r="80" spans="1:8" ht="33.75">
      <c r="A80" s="112" t="s">
        <v>205</v>
      </c>
      <c r="B80" s="116">
        <v>200</v>
      </c>
      <c r="C80" s="117" t="s">
        <v>222</v>
      </c>
      <c r="D80" s="106">
        <f t="shared" ref="D80:E84" si="17">D81</f>
        <v>40000</v>
      </c>
      <c r="E80" s="107" t="str">
        <f t="shared" si="17"/>
        <v>-</v>
      </c>
      <c r="F80" s="101">
        <f t="shared" ref="F80:F81" si="18">D80</f>
        <v>40000</v>
      </c>
      <c r="H80" s="21"/>
    </row>
    <row r="81" spans="1:8" ht="16.5" customHeight="1">
      <c r="A81" s="111" t="s">
        <v>201</v>
      </c>
      <c r="B81" s="116">
        <v>200</v>
      </c>
      <c r="C81" s="117" t="s">
        <v>223</v>
      </c>
      <c r="D81" s="106">
        <f t="shared" si="17"/>
        <v>40000</v>
      </c>
      <c r="E81" s="107" t="str">
        <f t="shared" si="17"/>
        <v>-</v>
      </c>
      <c r="F81" s="101">
        <f t="shared" si="18"/>
        <v>40000</v>
      </c>
      <c r="H81" s="21"/>
    </row>
    <row r="82" spans="1:8" ht="81.75" customHeight="1">
      <c r="A82" s="111" t="s">
        <v>164</v>
      </c>
      <c r="B82" s="116">
        <v>200</v>
      </c>
      <c r="C82" s="117" t="s">
        <v>224</v>
      </c>
      <c r="D82" s="106">
        <f>D83</f>
        <v>40000</v>
      </c>
      <c r="E82" s="107" t="str">
        <f>E83</f>
        <v>-</v>
      </c>
      <c r="F82" s="101">
        <f>D82</f>
        <v>40000</v>
      </c>
      <c r="H82" s="21"/>
    </row>
    <row r="83" spans="1:8" ht="34.5" customHeight="1">
      <c r="A83" s="98" t="s">
        <v>431</v>
      </c>
      <c r="B83" s="116">
        <v>200</v>
      </c>
      <c r="C83" s="117" t="s">
        <v>406</v>
      </c>
      <c r="D83" s="106">
        <f>D84</f>
        <v>40000</v>
      </c>
      <c r="E83" s="107" t="str">
        <f>E84</f>
        <v>-</v>
      </c>
      <c r="F83" s="101">
        <f t="shared" ref="F83" si="19">D83</f>
        <v>40000</v>
      </c>
      <c r="H83" s="21"/>
    </row>
    <row r="84" spans="1:8" ht="33.75">
      <c r="A84" s="112" t="s">
        <v>297</v>
      </c>
      <c r="B84" s="116">
        <v>200</v>
      </c>
      <c r="C84" s="117" t="s">
        <v>306</v>
      </c>
      <c r="D84" s="106">
        <f t="shared" si="17"/>
        <v>40000</v>
      </c>
      <c r="E84" s="107" t="str">
        <f t="shared" si="17"/>
        <v>-</v>
      </c>
      <c r="F84" s="101">
        <f>D84</f>
        <v>40000</v>
      </c>
      <c r="H84" s="21"/>
    </row>
    <row r="85" spans="1:8" ht="39" customHeight="1">
      <c r="A85" s="111" t="s">
        <v>130</v>
      </c>
      <c r="B85" s="116">
        <v>200</v>
      </c>
      <c r="C85" s="117" t="s">
        <v>225</v>
      </c>
      <c r="D85" s="106">
        <v>40000</v>
      </c>
      <c r="E85" s="107" t="s">
        <v>77</v>
      </c>
      <c r="F85" s="101">
        <f t="shared" ref="F85" si="20">D85</f>
        <v>40000</v>
      </c>
      <c r="H85" s="21"/>
    </row>
    <row r="86" spans="1:8" ht="15" customHeight="1">
      <c r="A86" s="108" t="s">
        <v>60</v>
      </c>
      <c r="B86" s="103">
        <v>200</v>
      </c>
      <c r="C86" s="123" t="s">
        <v>226</v>
      </c>
      <c r="D86" s="106">
        <f t="shared" ref="D86:E89" si="21">D87</f>
        <v>189500</v>
      </c>
      <c r="E86" s="107">
        <f t="shared" si="21"/>
        <v>16412.8</v>
      </c>
      <c r="F86" s="101">
        <f>D86</f>
        <v>189500</v>
      </c>
      <c r="H86" s="22"/>
    </row>
    <row r="87" spans="1:8" ht="22.5">
      <c r="A87" s="98" t="s">
        <v>61</v>
      </c>
      <c r="B87" s="99">
        <v>200</v>
      </c>
      <c r="C87" s="109" t="s">
        <v>227</v>
      </c>
      <c r="D87" s="106">
        <f>D88</f>
        <v>189500</v>
      </c>
      <c r="E87" s="107">
        <f>E88</f>
        <v>16412.8</v>
      </c>
      <c r="F87" s="101">
        <f t="shared" ref="F87:F88" si="22">D87</f>
        <v>189500</v>
      </c>
      <c r="H87" s="21"/>
    </row>
    <row r="88" spans="1:8" ht="33.75">
      <c r="A88" s="112" t="s">
        <v>205</v>
      </c>
      <c r="B88" s="99">
        <v>200</v>
      </c>
      <c r="C88" s="97" t="s">
        <v>228</v>
      </c>
      <c r="D88" s="106">
        <f>D89</f>
        <v>189500</v>
      </c>
      <c r="E88" s="107">
        <f>E89</f>
        <v>16412.8</v>
      </c>
      <c r="F88" s="101">
        <f t="shared" si="22"/>
        <v>189500</v>
      </c>
      <c r="H88" s="21"/>
    </row>
    <row r="89" spans="1:8" ht="18.75" customHeight="1">
      <c r="A89" s="112" t="s">
        <v>201</v>
      </c>
      <c r="B89" s="99">
        <v>200</v>
      </c>
      <c r="C89" s="97" t="s">
        <v>229</v>
      </c>
      <c r="D89" s="107">
        <f t="shared" si="21"/>
        <v>189500</v>
      </c>
      <c r="E89" s="107">
        <f t="shared" si="21"/>
        <v>16412.8</v>
      </c>
      <c r="F89" s="101">
        <f>D89</f>
        <v>189500</v>
      </c>
      <c r="H89" s="21"/>
    </row>
    <row r="90" spans="1:8" ht="84.75" customHeight="1">
      <c r="A90" s="124" t="s">
        <v>300</v>
      </c>
      <c r="B90" s="99">
        <v>200</v>
      </c>
      <c r="C90" s="97" t="s">
        <v>230</v>
      </c>
      <c r="D90" s="107">
        <f>D91+D95</f>
        <v>189500</v>
      </c>
      <c r="E90" s="107">
        <f>E91</f>
        <v>16412.8</v>
      </c>
      <c r="F90" s="101">
        <f t="shared" ref="F90" si="23">D90</f>
        <v>189500</v>
      </c>
      <c r="H90" s="21"/>
    </row>
    <row r="91" spans="1:8" ht="72.75" customHeight="1">
      <c r="A91" s="124" t="s">
        <v>429</v>
      </c>
      <c r="B91" s="99">
        <v>200</v>
      </c>
      <c r="C91" s="97" t="s">
        <v>407</v>
      </c>
      <c r="D91" s="107">
        <f>D92</f>
        <v>180000</v>
      </c>
      <c r="E91" s="107">
        <f>E92</f>
        <v>16412.8</v>
      </c>
      <c r="F91" s="101">
        <f>D91</f>
        <v>180000</v>
      </c>
      <c r="H91" s="21"/>
    </row>
    <row r="92" spans="1:8" ht="28.5" customHeight="1">
      <c r="A92" s="98" t="s">
        <v>296</v>
      </c>
      <c r="B92" s="99">
        <v>200</v>
      </c>
      <c r="C92" s="97" t="s">
        <v>307</v>
      </c>
      <c r="D92" s="107">
        <f>D93+D94</f>
        <v>180000</v>
      </c>
      <c r="E92" s="107">
        <f>E93+E94</f>
        <v>16412.8</v>
      </c>
      <c r="F92" s="101">
        <f t="shared" ref="F92" si="24">D92</f>
        <v>180000</v>
      </c>
      <c r="H92" s="21"/>
    </row>
    <row r="93" spans="1:8" ht="25.5" customHeight="1">
      <c r="A93" s="98" t="s">
        <v>173</v>
      </c>
      <c r="B93" s="99">
        <v>200</v>
      </c>
      <c r="C93" s="97" t="s">
        <v>231</v>
      </c>
      <c r="D93" s="107">
        <v>138200</v>
      </c>
      <c r="E93" s="107">
        <v>13197.2</v>
      </c>
      <c r="F93" s="101">
        <f>D93-E93</f>
        <v>125002.8</v>
      </c>
      <c r="H93" s="21"/>
    </row>
    <row r="94" spans="1:8" ht="56.25">
      <c r="A94" s="108" t="s">
        <v>183</v>
      </c>
      <c r="B94" s="103">
        <v>200</v>
      </c>
      <c r="C94" s="97" t="s">
        <v>232</v>
      </c>
      <c r="D94" s="107">
        <v>41800</v>
      </c>
      <c r="E94" s="107">
        <v>3215.6</v>
      </c>
      <c r="F94" s="101">
        <f>D94-E94</f>
        <v>38584.400000000001</v>
      </c>
      <c r="H94" s="21"/>
    </row>
    <row r="95" spans="1:8" ht="37.5" customHeight="1">
      <c r="A95" s="125" t="s">
        <v>431</v>
      </c>
      <c r="B95" s="103">
        <v>200</v>
      </c>
      <c r="C95" s="97" t="s">
        <v>408</v>
      </c>
      <c r="D95" s="107">
        <f>D96</f>
        <v>9500</v>
      </c>
      <c r="E95" s="107" t="str">
        <f>E96</f>
        <v>-</v>
      </c>
      <c r="F95" s="101">
        <f t="shared" ref="F95" si="25">D95</f>
        <v>9500</v>
      </c>
      <c r="H95" s="21"/>
    </row>
    <row r="96" spans="1:8" ht="33.75">
      <c r="A96" s="112" t="s">
        <v>297</v>
      </c>
      <c r="B96" s="103">
        <v>200</v>
      </c>
      <c r="C96" s="97" t="s">
        <v>308</v>
      </c>
      <c r="D96" s="107">
        <f>D97</f>
        <v>9500</v>
      </c>
      <c r="E96" s="107" t="str">
        <f>E97</f>
        <v>-</v>
      </c>
      <c r="F96" s="101">
        <f>D96</f>
        <v>9500</v>
      </c>
      <c r="H96" s="21"/>
    </row>
    <row r="97" spans="1:8" ht="33.75">
      <c r="A97" s="111" t="s">
        <v>130</v>
      </c>
      <c r="B97" s="99">
        <v>200</v>
      </c>
      <c r="C97" s="97" t="s">
        <v>233</v>
      </c>
      <c r="D97" s="106">
        <v>9500</v>
      </c>
      <c r="E97" s="126" t="s">
        <v>77</v>
      </c>
      <c r="F97" s="101">
        <f>D97</f>
        <v>9500</v>
      </c>
      <c r="H97" s="21"/>
    </row>
    <row r="98" spans="1:8" ht="27.75" customHeight="1">
      <c r="A98" s="108" t="s">
        <v>62</v>
      </c>
      <c r="B98" s="103">
        <v>200</v>
      </c>
      <c r="C98" s="123" t="s">
        <v>234</v>
      </c>
      <c r="D98" s="106">
        <f>D99</f>
        <v>50500</v>
      </c>
      <c r="E98" s="107" t="str">
        <f>E99</f>
        <v>-</v>
      </c>
      <c r="F98" s="101">
        <f>D98</f>
        <v>50500</v>
      </c>
      <c r="H98" s="22"/>
    </row>
    <row r="99" spans="1:8" ht="38.25" customHeight="1">
      <c r="A99" s="98" t="s">
        <v>63</v>
      </c>
      <c r="B99" s="99">
        <v>200</v>
      </c>
      <c r="C99" s="109" t="s">
        <v>235</v>
      </c>
      <c r="D99" s="106">
        <f>D100</f>
        <v>50500</v>
      </c>
      <c r="E99" s="107" t="str">
        <f>E100</f>
        <v>-</v>
      </c>
      <c r="F99" s="101">
        <f t="shared" ref="F99" si="26">D99</f>
        <v>50500</v>
      </c>
      <c r="H99" s="21"/>
    </row>
    <row r="100" spans="1:8" ht="59.25" customHeight="1">
      <c r="A100" s="98" t="s">
        <v>237</v>
      </c>
      <c r="B100" s="99">
        <v>200</v>
      </c>
      <c r="C100" s="109" t="s">
        <v>236</v>
      </c>
      <c r="D100" s="106">
        <f>D101+D106+D111</f>
        <v>50500</v>
      </c>
      <c r="E100" s="107" t="str">
        <f>E101</f>
        <v>-</v>
      </c>
      <c r="F100" s="101">
        <f>D100</f>
        <v>50500</v>
      </c>
      <c r="H100" s="21"/>
    </row>
    <row r="101" spans="1:8" ht="17.25" customHeight="1">
      <c r="A101" s="111" t="s">
        <v>125</v>
      </c>
      <c r="B101" s="99">
        <v>200</v>
      </c>
      <c r="C101" s="97" t="s">
        <v>238</v>
      </c>
      <c r="D101" s="106">
        <f>D102</f>
        <v>40000</v>
      </c>
      <c r="E101" s="107" t="str">
        <f>E102</f>
        <v>-</v>
      </c>
      <c r="F101" s="101">
        <f t="shared" ref="F101" si="27">D101</f>
        <v>40000</v>
      </c>
      <c r="H101" s="21"/>
    </row>
    <row r="102" spans="1:8" ht="95.25" customHeight="1">
      <c r="A102" s="127" t="s">
        <v>119</v>
      </c>
      <c r="B102" s="99">
        <v>200</v>
      </c>
      <c r="C102" s="97" t="s">
        <v>239</v>
      </c>
      <c r="D102" s="106">
        <f>D103</f>
        <v>40000</v>
      </c>
      <c r="E102" s="107" t="str">
        <f>E103</f>
        <v>-</v>
      </c>
      <c r="F102" s="101">
        <f>D102</f>
        <v>40000</v>
      </c>
      <c r="H102" s="21"/>
    </row>
    <row r="103" spans="1:8" ht="38.25" customHeight="1">
      <c r="A103" s="128" t="s">
        <v>431</v>
      </c>
      <c r="B103" s="99">
        <v>200</v>
      </c>
      <c r="C103" s="97" t="s">
        <v>409</v>
      </c>
      <c r="D103" s="106">
        <f>D104</f>
        <v>40000</v>
      </c>
      <c r="E103" s="107" t="str">
        <f>E104</f>
        <v>-</v>
      </c>
      <c r="F103" s="101">
        <f t="shared" ref="F103" si="28">D103</f>
        <v>40000</v>
      </c>
      <c r="H103" s="21"/>
    </row>
    <row r="104" spans="1:8" ht="40.5" customHeight="1">
      <c r="A104" s="129" t="s">
        <v>297</v>
      </c>
      <c r="B104" s="99">
        <v>200</v>
      </c>
      <c r="C104" s="97" t="s">
        <v>309</v>
      </c>
      <c r="D104" s="106">
        <f>D105</f>
        <v>40000</v>
      </c>
      <c r="E104" s="107" t="str">
        <f>E105</f>
        <v>-</v>
      </c>
      <c r="F104" s="101">
        <f>D104</f>
        <v>40000</v>
      </c>
      <c r="H104" s="21"/>
    </row>
    <row r="105" spans="1:8" ht="38.25" customHeight="1">
      <c r="A105" s="127" t="s">
        <v>130</v>
      </c>
      <c r="B105" s="99">
        <v>200</v>
      </c>
      <c r="C105" s="97" t="s">
        <v>240</v>
      </c>
      <c r="D105" s="106">
        <v>40000</v>
      </c>
      <c r="E105" s="107" t="s">
        <v>77</v>
      </c>
      <c r="F105" s="101">
        <f t="shared" ref="F105" si="29">D105</f>
        <v>40000</v>
      </c>
      <c r="H105" s="21"/>
    </row>
    <row r="106" spans="1:8" ht="22.5">
      <c r="A106" s="129" t="s">
        <v>135</v>
      </c>
      <c r="B106" s="99">
        <v>200</v>
      </c>
      <c r="C106" s="97" t="s">
        <v>241</v>
      </c>
      <c r="D106" s="106">
        <f t="shared" ref="D106:E106" si="30">D107</f>
        <v>10000</v>
      </c>
      <c r="E106" s="107" t="str">
        <f t="shared" si="30"/>
        <v>-</v>
      </c>
      <c r="F106" s="101">
        <f t="shared" ref="F106:F117" si="31">D106</f>
        <v>10000</v>
      </c>
      <c r="H106" s="21"/>
    </row>
    <row r="107" spans="1:8" ht="95.25" customHeight="1">
      <c r="A107" s="129" t="s">
        <v>136</v>
      </c>
      <c r="B107" s="99">
        <v>200</v>
      </c>
      <c r="C107" s="97" t="s">
        <v>242</v>
      </c>
      <c r="D107" s="106">
        <f t="shared" ref="D107:E109" si="32">D108</f>
        <v>10000</v>
      </c>
      <c r="E107" s="107" t="str">
        <f t="shared" si="32"/>
        <v>-</v>
      </c>
      <c r="F107" s="101">
        <f t="shared" si="31"/>
        <v>10000</v>
      </c>
      <c r="H107" s="21"/>
    </row>
    <row r="108" spans="1:8" ht="39" customHeight="1">
      <c r="A108" s="128" t="s">
        <v>431</v>
      </c>
      <c r="B108" s="99">
        <v>200</v>
      </c>
      <c r="C108" s="97" t="s">
        <v>410</v>
      </c>
      <c r="D108" s="106">
        <f t="shared" si="32"/>
        <v>10000</v>
      </c>
      <c r="E108" s="107" t="str">
        <f t="shared" si="32"/>
        <v>-</v>
      </c>
      <c r="F108" s="101">
        <f t="shared" si="31"/>
        <v>10000</v>
      </c>
      <c r="H108" s="21"/>
    </row>
    <row r="109" spans="1:8" ht="36" customHeight="1">
      <c r="A109" s="129" t="s">
        <v>297</v>
      </c>
      <c r="B109" s="99">
        <v>200</v>
      </c>
      <c r="C109" s="97" t="s">
        <v>310</v>
      </c>
      <c r="D109" s="106">
        <f t="shared" si="32"/>
        <v>10000</v>
      </c>
      <c r="E109" s="107" t="str">
        <f t="shared" si="32"/>
        <v>-</v>
      </c>
      <c r="F109" s="101">
        <f t="shared" si="31"/>
        <v>10000</v>
      </c>
      <c r="H109" s="21"/>
    </row>
    <row r="110" spans="1:8" ht="33.75">
      <c r="A110" s="127" t="s">
        <v>130</v>
      </c>
      <c r="B110" s="99">
        <v>200</v>
      </c>
      <c r="C110" s="97" t="s">
        <v>243</v>
      </c>
      <c r="D110" s="106">
        <v>10000</v>
      </c>
      <c r="E110" s="107" t="s">
        <v>77</v>
      </c>
      <c r="F110" s="101">
        <f t="shared" si="31"/>
        <v>10000</v>
      </c>
      <c r="H110" s="21"/>
    </row>
    <row r="111" spans="1:8" ht="48.75" customHeight="1">
      <c r="A111" s="127" t="s">
        <v>349</v>
      </c>
      <c r="B111" s="99">
        <v>200</v>
      </c>
      <c r="C111" s="97" t="s">
        <v>345</v>
      </c>
      <c r="D111" s="130">
        <f>D112</f>
        <v>500</v>
      </c>
      <c r="E111" s="131" t="s">
        <v>77</v>
      </c>
      <c r="F111" s="101">
        <f t="shared" si="31"/>
        <v>500</v>
      </c>
      <c r="H111" s="21"/>
    </row>
    <row r="112" spans="1:8" ht="138.75" customHeight="1">
      <c r="A112" s="127" t="s">
        <v>350</v>
      </c>
      <c r="B112" s="99">
        <v>200</v>
      </c>
      <c r="C112" s="97" t="s">
        <v>346</v>
      </c>
      <c r="D112" s="130">
        <f>D113</f>
        <v>500</v>
      </c>
      <c r="E112" s="131" t="str">
        <f>E113</f>
        <v>-</v>
      </c>
      <c r="F112" s="101">
        <f t="shared" si="31"/>
        <v>500</v>
      </c>
      <c r="H112" s="21"/>
    </row>
    <row r="113" spans="1:8" ht="36.75" customHeight="1">
      <c r="A113" s="128" t="s">
        <v>431</v>
      </c>
      <c r="B113" s="99">
        <v>200</v>
      </c>
      <c r="C113" s="97" t="s">
        <v>411</v>
      </c>
      <c r="D113" s="130">
        <f>D114</f>
        <v>500</v>
      </c>
      <c r="E113" s="131" t="str">
        <f>E114</f>
        <v>-</v>
      </c>
      <c r="F113" s="101">
        <f t="shared" si="31"/>
        <v>500</v>
      </c>
      <c r="H113" s="21"/>
    </row>
    <row r="114" spans="1:8" ht="33.75">
      <c r="A114" s="132" t="s">
        <v>297</v>
      </c>
      <c r="B114" s="99">
        <v>200</v>
      </c>
      <c r="C114" s="97" t="s">
        <v>347</v>
      </c>
      <c r="D114" s="133">
        <f>D115</f>
        <v>500</v>
      </c>
      <c r="E114" s="134" t="s">
        <v>77</v>
      </c>
      <c r="F114" s="135">
        <f t="shared" si="31"/>
        <v>500</v>
      </c>
      <c r="H114" s="21"/>
    </row>
    <row r="115" spans="1:8" ht="33.75">
      <c r="A115" s="136" t="s">
        <v>130</v>
      </c>
      <c r="B115" s="99">
        <v>200</v>
      </c>
      <c r="C115" s="97" t="s">
        <v>348</v>
      </c>
      <c r="D115" s="137">
        <v>500</v>
      </c>
      <c r="E115" s="138" t="s">
        <v>77</v>
      </c>
      <c r="F115" s="95">
        <f t="shared" si="31"/>
        <v>500</v>
      </c>
      <c r="H115" s="21"/>
    </row>
    <row r="116" spans="1:8" ht="18" customHeight="1">
      <c r="A116" s="127" t="s">
        <v>165</v>
      </c>
      <c r="B116" s="99">
        <v>200</v>
      </c>
      <c r="C116" s="97" t="s">
        <v>244</v>
      </c>
      <c r="D116" s="130">
        <f>D117</f>
        <v>1166600</v>
      </c>
      <c r="E116" s="131" t="str">
        <f>E117</f>
        <v>-</v>
      </c>
      <c r="F116" s="95">
        <f t="shared" si="31"/>
        <v>1166600</v>
      </c>
      <c r="H116" s="21"/>
    </row>
    <row r="117" spans="1:8" ht="16.5" customHeight="1">
      <c r="A117" s="127" t="s">
        <v>103</v>
      </c>
      <c r="B117" s="99">
        <v>200</v>
      </c>
      <c r="C117" s="97" t="s">
        <v>245</v>
      </c>
      <c r="D117" s="106">
        <f>D118</f>
        <v>1166600</v>
      </c>
      <c r="E117" s="107" t="str">
        <f>E118</f>
        <v>-</v>
      </c>
      <c r="F117" s="95">
        <f t="shared" si="31"/>
        <v>1166600</v>
      </c>
      <c r="H117" s="21"/>
    </row>
    <row r="118" spans="1:8" ht="40.5" customHeight="1">
      <c r="A118" s="139" t="s">
        <v>247</v>
      </c>
      <c r="B118" s="99">
        <v>200</v>
      </c>
      <c r="C118" s="97" t="s">
        <v>246</v>
      </c>
      <c r="D118" s="106">
        <f>D119+D132</f>
        <v>1166600</v>
      </c>
      <c r="E118" s="107" t="s">
        <v>77</v>
      </c>
      <c r="F118" s="101">
        <f t="shared" ref="F118:F136" si="33">D118</f>
        <v>1166600</v>
      </c>
      <c r="H118" s="21"/>
    </row>
    <row r="119" spans="1:8" ht="33.75">
      <c r="A119" s="139" t="s">
        <v>126</v>
      </c>
      <c r="B119" s="99">
        <v>200</v>
      </c>
      <c r="C119" s="97" t="s">
        <v>248</v>
      </c>
      <c r="D119" s="106">
        <f>D120+D124+D128</f>
        <v>1066600</v>
      </c>
      <c r="E119" s="107" t="s">
        <v>77</v>
      </c>
      <c r="F119" s="101">
        <f t="shared" si="33"/>
        <v>1066600</v>
      </c>
      <c r="H119" s="21"/>
    </row>
    <row r="120" spans="1:8" ht="97.5" customHeight="1">
      <c r="A120" s="139" t="s">
        <v>123</v>
      </c>
      <c r="B120" s="99">
        <v>200</v>
      </c>
      <c r="C120" s="97" t="s">
        <v>249</v>
      </c>
      <c r="D120" s="106">
        <f t="shared" ref="D120:E122" si="34">D121</f>
        <v>757100</v>
      </c>
      <c r="E120" s="107" t="str">
        <f t="shared" si="34"/>
        <v>-</v>
      </c>
      <c r="F120" s="101">
        <f t="shared" si="33"/>
        <v>757100</v>
      </c>
      <c r="H120" s="21"/>
    </row>
    <row r="121" spans="1:8" ht="37.5" customHeight="1">
      <c r="A121" s="98" t="s">
        <v>431</v>
      </c>
      <c r="B121" s="99">
        <v>200</v>
      </c>
      <c r="C121" s="97" t="s">
        <v>412</v>
      </c>
      <c r="D121" s="106">
        <f t="shared" si="34"/>
        <v>757100</v>
      </c>
      <c r="E121" s="107" t="str">
        <f t="shared" si="34"/>
        <v>-</v>
      </c>
      <c r="F121" s="101">
        <f t="shared" si="33"/>
        <v>757100</v>
      </c>
      <c r="H121" s="21"/>
    </row>
    <row r="122" spans="1:8" ht="35.25" customHeight="1">
      <c r="A122" s="112" t="s">
        <v>297</v>
      </c>
      <c r="B122" s="99">
        <v>201</v>
      </c>
      <c r="C122" s="97" t="s">
        <v>311</v>
      </c>
      <c r="D122" s="106">
        <f t="shared" si="34"/>
        <v>757100</v>
      </c>
      <c r="E122" s="107" t="str">
        <f t="shared" si="34"/>
        <v>-</v>
      </c>
      <c r="F122" s="101">
        <f t="shared" si="33"/>
        <v>757100</v>
      </c>
      <c r="H122" s="21"/>
    </row>
    <row r="123" spans="1:8" ht="34.5" customHeight="1">
      <c r="A123" s="111" t="s">
        <v>130</v>
      </c>
      <c r="B123" s="99">
        <v>200</v>
      </c>
      <c r="C123" s="97" t="s">
        <v>250</v>
      </c>
      <c r="D123" s="106">
        <v>757100</v>
      </c>
      <c r="E123" s="107" t="s">
        <v>77</v>
      </c>
      <c r="F123" s="101">
        <f t="shared" si="33"/>
        <v>757100</v>
      </c>
      <c r="H123" s="21"/>
    </row>
    <row r="124" spans="1:8" ht="73.5" customHeight="1">
      <c r="A124" s="112" t="s">
        <v>137</v>
      </c>
      <c r="B124" s="99">
        <v>200</v>
      </c>
      <c r="C124" s="97" t="s">
        <v>251</v>
      </c>
      <c r="D124" s="106">
        <f t="shared" ref="D124:E126" si="35">D125</f>
        <v>60000</v>
      </c>
      <c r="E124" s="107" t="str">
        <f t="shared" si="35"/>
        <v>-</v>
      </c>
      <c r="F124" s="101">
        <f t="shared" si="33"/>
        <v>60000</v>
      </c>
      <c r="H124" s="21"/>
    </row>
    <row r="125" spans="1:8" ht="36" customHeight="1">
      <c r="A125" s="140" t="s">
        <v>431</v>
      </c>
      <c r="B125" s="99">
        <v>200</v>
      </c>
      <c r="C125" s="97" t="s">
        <v>413</v>
      </c>
      <c r="D125" s="106">
        <f t="shared" si="35"/>
        <v>60000</v>
      </c>
      <c r="E125" s="107" t="str">
        <f t="shared" si="35"/>
        <v>-</v>
      </c>
      <c r="F125" s="101">
        <f t="shared" si="33"/>
        <v>60000</v>
      </c>
      <c r="H125" s="21"/>
    </row>
    <row r="126" spans="1:8" ht="41.25" customHeight="1">
      <c r="A126" s="112" t="s">
        <v>297</v>
      </c>
      <c r="B126" s="99">
        <v>200</v>
      </c>
      <c r="C126" s="97" t="s">
        <v>312</v>
      </c>
      <c r="D126" s="106">
        <f t="shared" si="35"/>
        <v>60000</v>
      </c>
      <c r="E126" s="107" t="str">
        <f t="shared" si="35"/>
        <v>-</v>
      </c>
      <c r="F126" s="101">
        <f t="shared" si="33"/>
        <v>60000</v>
      </c>
      <c r="H126" s="21"/>
    </row>
    <row r="127" spans="1:8" ht="36.75" customHeight="1">
      <c r="A127" s="111" t="s">
        <v>130</v>
      </c>
      <c r="B127" s="99">
        <v>200</v>
      </c>
      <c r="C127" s="97" t="s">
        <v>252</v>
      </c>
      <c r="D127" s="106">
        <v>60000</v>
      </c>
      <c r="E127" s="107" t="s">
        <v>77</v>
      </c>
      <c r="F127" s="101">
        <f t="shared" si="33"/>
        <v>60000</v>
      </c>
      <c r="H127" s="21"/>
    </row>
    <row r="128" spans="1:8" ht="83.25" customHeight="1">
      <c r="A128" s="98" t="s">
        <v>351</v>
      </c>
      <c r="B128" s="99">
        <v>200</v>
      </c>
      <c r="C128" s="97" t="s">
        <v>294</v>
      </c>
      <c r="D128" s="106">
        <f t="shared" ref="D128:E130" si="36">D129</f>
        <v>249500</v>
      </c>
      <c r="E128" s="107" t="str">
        <f t="shared" si="36"/>
        <v>-</v>
      </c>
      <c r="F128" s="101">
        <f t="shared" si="33"/>
        <v>249500</v>
      </c>
      <c r="H128" s="21"/>
    </row>
    <row r="129" spans="1:8" ht="35.25" customHeight="1">
      <c r="A129" s="140" t="s">
        <v>431</v>
      </c>
      <c r="B129" s="99">
        <v>200</v>
      </c>
      <c r="C129" s="97" t="s">
        <v>414</v>
      </c>
      <c r="D129" s="106">
        <f t="shared" si="36"/>
        <v>249500</v>
      </c>
      <c r="E129" s="107" t="str">
        <f t="shared" si="36"/>
        <v>-</v>
      </c>
      <c r="F129" s="101">
        <f t="shared" si="33"/>
        <v>249500</v>
      </c>
      <c r="H129" s="21"/>
    </row>
    <row r="130" spans="1:8" ht="36" customHeight="1">
      <c r="A130" s="112" t="s">
        <v>297</v>
      </c>
      <c r="B130" s="99">
        <v>200</v>
      </c>
      <c r="C130" s="97" t="s">
        <v>313</v>
      </c>
      <c r="D130" s="106">
        <f t="shared" si="36"/>
        <v>249500</v>
      </c>
      <c r="E130" s="107" t="str">
        <f t="shared" si="36"/>
        <v>-</v>
      </c>
      <c r="F130" s="101">
        <f t="shared" si="33"/>
        <v>249500</v>
      </c>
      <c r="H130" s="21"/>
    </row>
    <row r="131" spans="1:8" ht="33.75">
      <c r="A131" s="111" t="s">
        <v>130</v>
      </c>
      <c r="B131" s="99">
        <v>200</v>
      </c>
      <c r="C131" s="97" t="s">
        <v>289</v>
      </c>
      <c r="D131" s="106">
        <v>249500</v>
      </c>
      <c r="E131" s="107" t="s">
        <v>77</v>
      </c>
      <c r="F131" s="101">
        <f t="shared" si="33"/>
        <v>249500</v>
      </c>
      <c r="H131" s="21"/>
    </row>
    <row r="132" spans="1:8" ht="33.75">
      <c r="A132" s="111" t="s">
        <v>127</v>
      </c>
      <c r="B132" s="99">
        <v>200</v>
      </c>
      <c r="C132" s="97" t="s">
        <v>290</v>
      </c>
      <c r="D132" s="106">
        <f>D133</f>
        <v>100000</v>
      </c>
      <c r="E132" s="107" t="str">
        <f t="shared" ref="D132:E135" si="37">E133</f>
        <v>-</v>
      </c>
      <c r="F132" s="101">
        <f t="shared" si="33"/>
        <v>100000</v>
      </c>
      <c r="H132" s="21"/>
    </row>
    <row r="133" spans="1:8" ht="90">
      <c r="A133" s="111" t="s">
        <v>138</v>
      </c>
      <c r="B133" s="99">
        <v>200</v>
      </c>
      <c r="C133" s="97" t="s">
        <v>253</v>
      </c>
      <c r="D133" s="106">
        <f>D134</f>
        <v>100000</v>
      </c>
      <c r="E133" s="107" t="str">
        <f>E134</f>
        <v>-</v>
      </c>
      <c r="F133" s="101">
        <f t="shared" si="33"/>
        <v>100000</v>
      </c>
      <c r="H133" s="21"/>
    </row>
    <row r="134" spans="1:8" ht="37.5" customHeight="1">
      <c r="A134" s="140" t="s">
        <v>431</v>
      </c>
      <c r="B134" s="99">
        <v>200</v>
      </c>
      <c r="C134" s="97" t="s">
        <v>415</v>
      </c>
      <c r="D134" s="106">
        <f>D135</f>
        <v>100000</v>
      </c>
      <c r="E134" s="107" t="str">
        <f>E135</f>
        <v>-</v>
      </c>
      <c r="F134" s="101">
        <f t="shared" si="33"/>
        <v>100000</v>
      </c>
      <c r="H134" s="21"/>
    </row>
    <row r="135" spans="1:8" ht="33.75">
      <c r="A135" s="112" t="s">
        <v>297</v>
      </c>
      <c r="B135" s="99">
        <v>200</v>
      </c>
      <c r="C135" s="97" t="s">
        <v>314</v>
      </c>
      <c r="D135" s="106">
        <f t="shared" si="37"/>
        <v>100000</v>
      </c>
      <c r="E135" s="107" t="str">
        <f t="shared" si="37"/>
        <v>-</v>
      </c>
      <c r="F135" s="101">
        <f t="shared" si="33"/>
        <v>100000</v>
      </c>
      <c r="H135" s="21"/>
    </row>
    <row r="136" spans="1:8" ht="33.75">
      <c r="A136" s="111" t="s">
        <v>130</v>
      </c>
      <c r="B136" s="99">
        <v>200</v>
      </c>
      <c r="C136" s="97" t="s">
        <v>254</v>
      </c>
      <c r="D136" s="106">
        <v>100000</v>
      </c>
      <c r="E136" s="107" t="s">
        <v>77</v>
      </c>
      <c r="F136" s="101">
        <f t="shared" si="33"/>
        <v>100000</v>
      </c>
      <c r="H136" s="21"/>
    </row>
    <row r="137" spans="1:8" ht="18.75" customHeight="1">
      <c r="A137" s="108" t="s">
        <v>64</v>
      </c>
      <c r="B137" s="103">
        <v>200</v>
      </c>
      <c r="C137" s="123" t="s">
        <v>255</v>
      </c>
      <c r="D137" s="106">
        <f>D138+D149+D160</f>
        <v>1623200</v>
      </c>
      <c r="E137" s="107">
        <f>E160+E149+E140</f>
        <v>107203.87</v>
      </c>
      <c r="F137" s="101">
        <f t="shared" ref="F137:F195" si="38">D137-E137</f>
        <v>1515996.13</v>
      </c>
      <c r="H137" s="22"/>
    </row>
    <row r="138" spans="1:8" ht="15.75" customHeight="1">
      <c r="A138" s="108" t="s">
        <v>128</v>
      </c>
      <c r="B138" s="103">
        <v>200</v>
      </c>
      <c r="C138" s="123" t="s">
        <v>256</v>
      </c>
      <c r="D138" s="106">
        <f>D139</f>
        <v>429400</v>
      </c>
      <c r="E138" s="107">
        <f>E139</f>
        <v>34573.479999999996</v>
      </c>
      <c r="F138" s="101">
        <f t="shared" ref="F138:F155" si="39">D138</f>
        <v>429400</v>
      </c>
      <c r="H138" s="22"/>
    </row>
    <row r="139" spans="1:8" ht="50.25" customHeight="1">
      <c r="A139" s="98" t="s">
        <v>258</v>
      </c>
      <c r="B139" s="103">
        <v>200</v>
      </c>
      <c r="C139" s="123" t="s">
        <v>257</v>
      </c>
      <c r="D139" s="106">
        <f t="shared" ref="D139:E139" si="40">D140</f>
        <v>429400</v>
      </c>
      <c r="E139" s="107">
        <f t="shared" si="40"/>
        <v>34573.479999999996</v>
      </c>
      <c r="F139" s="101">
        <f t="shared" si="39"/>
        <v>429400</v>
      </c>
      <c r="H139" s="22"/>
    </row>
    <row r="140" spans="1:8" ht="38.25" customHeight="1">
      <c r="A140" s="98" t="s">
        <v>129</v>
      </c>
      <c r="B140" s="103">
        <v>200</v>
      </c>
      <c r="C140" s="123" t="s">
        <v>259</v>
      </c>
      <c r="D140" s="106">
        <f>D141+D145</f>
        <v>429400</v>
      </c>
      <c r="E140" s="106">
        <f>E141+E145</f>
        <v>34573.479999999996</v>
      </c>
      <c r="F140" s="101">
        <f t="shared" si="39"/>
        <v>429400</v>
      </c>
      <c r="H140" s="22"/>
    </row>
    <row r="141" spans="1:8" ht="121.5" customHeight="1">
      <c r="A141" s="108" t="s">
        <v>144</v>
      </c>
      <c r="B141" s="103">
        <v>200</v>
      </c>
      <c r="C141" s="123" t="s">
        <v>260</v>
      </c>
      <c r="D141" s="106">
        <f t="shared" ref="D141:E143" si="41">D142</f>
        <v>198700</v>
      </c>
      <c r="E141" s="107">
        <f t="shared" si="41"/>
        <v>17048.82</v>
      </c>
      <c r="F141" s="101">
        <f>D141-E141</f>
        <v>181651.18</v>
      </c>
      <c r="H141" s="22"/>
    </row>
    <row r="142" spans="1:8" ht="40.5" customHeight="1">
      <c r="A142" s="108" t="s">
        <v>431</v>
      </c>
      <c r="B142" s="103">
        <v>200</v>
      </c>
      <c r="C142" s="123" t="s">
        <v>416</v>
      </c>
      <c r="D142" s="106">
        <f t="shared" si="41"/>
        <v>198700</v>
      </c>
      <c r="E142" s="107">
        <f t="shared" si="41"/>
        <v>17048.82</v>
      </c>
      <c r="F142" s="101">
        <f>D142-E142</f>
        <v>181651.18</v>
      </c>
      <c r="H142" s="22"/>
    </row>
    <row r="143" spans="1:8" ht="39.75" customHeight="1">
      <c r="A143" s="112" t="s">
        <v>297</v>
      </c>
      <c r="B143" s="103">
        <v>200</v>
      </c>
      <c r="C143" s="123" t="s">
        <v>315</v>
      </c>
      <c r="D143" s="106">
        <f t="shared" si="41"/>
        <v>198700</v>
      </c>
      <c r="E143" s="107">
        <f t="shared" si="41"/>
        <v>17048.82</v>
      </c>
      <c r="F143" s="101">
        <f>D143-E143</f>
        <v>181651.18</v>
      </c>
      <c r="H143" s="22"/>
    </row>
    <row r="144" spans="1:8" ht="33.75">
      <c r="A144" s="111" t="s">
        <v>130</v>
      </c>
      <c r="B144" s="103">
        <v>200</v>
      </c>
      <c r="C144" s="123" t="s">
        <v>261</v>
      </c>
      <c r="D144" s="106">
        <v>198700</v>
      </c>
      <c r="E144" s="107">
        <v>17048.82</v>
      </c>
      <c r="F144" s="101">
        <f>D144-E144</f>
        <v>181651.18</v>
      </c>
      <c r="H144" s="22"/>
    </row>
    <row r="145" spans="1:8" ht="101.25">
      <c r="A145" s="111" t="s">
        <v>293</v>
      </c>
      <c r="B145" s="103">
        <v>200</v>
      </c>
      <c r="C145" s="123" t="s">
        <v>291</v>
      </c>
      <c r="D145" s="106">
        <f t="shared" ref="D145:E147" si="42">D146</f>
        <v>230700</v>
      </c>
      <c r="E145" s="107">
        <f t="shared" si="42"/>
        <v>17524.66</v>
      </c>
      <c r="F145" s="101">
        <f>D145-E145</f>
        <v>213175.34</v>
      </c>
      <c r="H145" s="22"/>
    </row>
    <row r="146" spans="1:8" ht="36.75" customHeight="1">
      <c r="A146" s="140" t="s">
        <v>431</v>
      </c>
      <c r="B146" s="103">
        <v>200</v>
      </c>
      <c r="C146" s="123" t="s">
        <v>417</v>
      </c>
      <c r="D146" s="106">
        <f t="shared" si="42"/>
        <v>230700</v>
      </c>
      <c r="E146" s="107">
        <f t="shared" si="42"/>
        <v>17524.66</v>
      </c>
      <c r="F146" s="101">
        <f t="shared" ref="F146:F148" si="43">D146-E146</f>
        <v>213175.34</v>
      </c>
      <c r="H146" s="22"/>
    </row>
    <row r="147" spans="1:8" ht="33.75">
      <c r="A147" s="112" t="s">
        <v>297</v>
      </c>
      <c r="B147" s="103">
        <v>200</v>
      </c>
      <c r="C147" s="123" t="s">
        <v>316</v>
      </c>
      <c r="D147" s="106">
        <f t="shared" si="42"/>
        <v>230700</v>
      </c>
      <c r="E147" s="107">
        <f t="shared" si="42"/>
        <v>17524.66</v>
      </c>
      <c r="F147" s="101">
        <f t="shared" si="43"/>
        <v>213175.34</v>
      </c>
      <c r="H147" s="22"/>
    </row>
    <row r="148" spans="1:8" ht="33.75">
      <c r="A148" s="111" t="s">
        <v>130</v>
      </c>
      <c r="B148" s="103">
        <v>200</v>
      </c>
      <c r="C148" s="123" t="s">
        <v>292</v>
      </c>
      <c r="D148" s="106">
        <v>230700</v>
      </c>
      <c r="E148" s="107">
        <v>17524.66</v>
      </c>
      <c r="F148" s="101">
        <f t="shared" si="43"/>
        <v>213175.34</v>
      </c>
      <c r="H148" s="22"/>
    </row>
    <row r="149" spans="1:8">
      <c r="A149" s="98" t="s">
        <v>65</v>
      </c>
      <c r="B149" s="99">
        <v>200</v>
      </c>
      <c r="C149" s="109" t="s">
        <v>262</v>
      </c>
      <c r="D149" s="106">
        <f t="shared" ref="D149:E150" si="44">D150</f>
        <v>156100</v>
      </c>
      <c r="E149" s="107">
        <f t="shared" si="44"/>
        <v>1673.16</v>
      </c>
      <c r="F149" s="101">
        <f t="shared" si="39"/>
        <v>156100</v>
      </c>
      <c r="G149" s="21"/>
      <c r="H149" s="21"/>
    </row>
    <row r="150" spans="1:8" ht="49.5" customHeight="1">
      <c r="A150" s="98" t="s">
        <v>258</v>
      </c>
      <c r="B150" s="99">
        <v>200</v>
      </c>
      <c r="C150" s="109" t="s">
        <v>263</v>
      </c>
      <c r="D150" s="106">
        <f t="shared" si="44"/>
        <v>156100</v>
      </c>
      <c r="E150" s="107">
        <f t="shared" si="44"/>
        <v>1673.16</v>
      </c>
      <c r="F150" s="101">
        <f t="shared" si="39"/>
        <v>156100</v>
      </c>
      <c r="G150" s="21"/>
      <c r="H150" s="21"/>
    </row>
    <row r="151" spans="1:8" ht="37.5" customHeight="1">
      <c r="A151" s="98" t="s">
        <v>129</v>
      </c>
      <c r="B151" s="99">
        <v>200</v>
      </c>
      <c r="C151" s="109" t="s">
        <v>264</v>
      </c>
      <c r="D151" s="106">
        <f>D156+D152</f>
        <v>156100</v>
      </c>
      <c r="E151" s="106">
        <f>E156</f>
        <v>1673.16</v>
      </c>
      <c r="F151" s="101">
        <f t="shared" si="39"/>
        <v>156100</v>
      </c>
      <c r="G151" s="21"/>
      <c r="H151" s="21"/>
    </row>
    <row r="152" spans="1:8" ht="97.5" customHeight="1">
      <c r="A152" s="98" t="s">
        <v>377</v>
      </c>
      <c r="B152" s="99">
        <v>200</v>
      </c>
      <c r="C152" s="109" t="s">
        <v>374</v>
      </c>
      <c r="D152" s="106">
        <f t="shared" ref="D152:E154" si="45">D153</f>
        <v>76000</v>
      </c>
      <c r="E152" s="107" t="str">
        <f t="shared" si="45"/>
        <v>-</v>
      </c>
      <c r="F152" s="101">
        <f t="shared" si="39"/>
        <v>76000</v>
      </c>
      <c r="G152" s="21"/>
      <c r="H152" s="21"/>
    </row>
    <row r="153" spans="1:8" ht="37.5" customHeight="1">
      <c r="A153" s="140" t="s">
        <v>431</v>
      </c>
      <c r="B153" s="99">
        <v>200</v>
      </c>
      <c r="C153" s="109" t="s">
        <v>418</v>
      </c>
      <c r="D153" s="106">
        <f t="shared" si="45"/>
        <v>76000</v>
      </c>
      <c r="E153" s="107" t="str">
        <f t="shared" si="45"/>
        <v>-</v>
      </c>
      <c r="F153" s="101">
        <f t="shared" si="39"/>
        <v>76000</v>
      </c>
      <c r="G153" s="21"/>
      <c r="H153" s="21"/>
    </row>
    <row r="154" spans="1:8" ht="33.75">
      <c r="A154" s="112" t="s">
        <v>297</v>
      </c>
      <c r="B154" s="99">
        <v>200</v>
      </c>
      <c r="C154" s="109" t="s">
        <v>375</v>
      </c>
      <c r="D154" s="106">
        <f t="shared" si="45"/>
        <v>76000</v>
      </c>
      <c r="E154" s="107" t="str">
        <f t="shared" si="45"/>
        <v>-</v>
      </c>
      <c r="F154" s="101">
        <f t="shared" si="39"/>
        <v>76000</v>
      </c>
      <c r="G154" s="21"/>
      <c r="H154" s="21"/>
    </row>
    <row r="155" spans="1:8" ht="33.75">
      <c r="A155" s="111" t="s">
        <v>130</v>
      </c>
      <c r="B155" s="99">
        <v>200</v>
      </c>
      <c r="C155" s="109" t="s">
        <v>376</v>
      </c>
      <c r="D155" s="106">
        <v>76000</v>
      </c>
      <c r="E155" s="107" t="s">
        <v>77</v>
      </c>
      <c r="F155" s="101">
        <f t="shared" si="39"/>
        <v>76000</v>
      </c>
      <c r="G155" s="21"/>
      <c r="H155" s="21"/>
    </row>
    <row r="156" spans="1:8" ht="80.25" customHeight="1">
      <c r="A156" s="98" t="s">
        <v>366</v>
      </c>
      <c r="B156" s="99">
        <v>200</v>
      </c>
      <c r="C156" s="109" t="s">
        <v>363</v>
      </c>
      <c r="D156" s="106">
        <f>D157</f>
        <v>80100</v>
      </c>
      <c r="E156" s="107">
        <f>E158</f>
        <v>1673.16</v>
      </c>
      <c r="F156" s="101">
        <f>D156-E156</f>
        <v>78426.84</v>
      </c>
      <c r="G156" s="21"/>
      <c r="H156" s="21"/>
    </row>
    <row r="157" spans="1:8" ht="39.75" customHeight="1">
      <c r="A157" s="140" t="s">
        <v>431</v>
      </c>
      <c r="B157" s="99">
        <v>200</v>
      </c>
      <c r="C157" s="109" t="s">
        <v>419</v>
      </c>
      <c r="D157" s="106">
        <f>D158</f>
        <v>80100</v>
      </c>
      <c r="E157" s="107">
        <f>E158</f>
        <v>1673.16</v>
      </c>
      <c r="F157" s="101">
        <f t="shared" ref="F157:F158" si="46">D157-E157</f>
        <v>78426.84</v>
      </c>
      <c r="G157" s="21"/>
      <c r="H157" s="21"/>
    </row>
    <row r="158" spans="1:8" ht="33.75">
      <c r="A158" s="112" t="s">
        <v>297</v>
      </c>
      <c r="B158" s="99">
        <v>200</v>
      </c>
      <c r="C158" s="109" t="s">
        <v>364</v>
      </c>
      <c r="D158" s="106">
        <f>D159</f>
        <v>80100</v>
      </c>
      <c r="E158" s="107">
        <f>E159</f>
        <v>1673.16</v>
      </c>
      <c r="F158" s="101">
        <f t="shared" si="46"/>
        <v>78426.84</v>
      </c>
      <c r="G158" s="21"/>
      <c r="H158" s="21"/>
    </row>
    <row r="159" spans="1:8" ht="33" customHeight="1">
      <c r="A159" s="111" t="s">
        <v>130</v>
      </c>
      <c r="B159" s="99">
        <v>200</v>
      </c>
      <c r="C159" s="109" t="s">
        <v>365</v>
      </c>
      <c r="D159" s="106">
        <v>80100</v>
      </c>
      <c r="E159" s="107">
        <v>1673.16</v>
      </c>
      <c r="F159" s="101">
        <f>D159-E159</f>
        <v>78426.84</v>
      </c>
      <c r="G159" s="21"/>
      <c r="H159" s="21"/>
    </row>
    <row r="160" spans="1:8" ht="14.25" customHeight="1">
      <c r="A160" s="98" t="s">
        <v>66</v>
      </c>
      <c r="B160" s="99">
        <v>200</v>
      </c>
      <c r="C160" s="109" t="s">
        <v>266</v>
      </c>
      <c r="D160" s="106">
        <f>D161</f>
        <v>1037700</v>
      </c>
      <c r="E160" s="107">
        <f>E161</f>
        <v>70957.23</v>
      </c>
      <c r="F160" s="101">
        <f t="shared" si="38"/>
        <v>966742.77</v>
      </c>
      <c r="H160" s="21"/>
    </row>
    <row r="161" spans="1:8" ht="48" customHeight="1">
      <c r="A161" s="98" t="s">
        <v>258</v>
      </c>
      <c r="B161" s="99">
        <v>200</v>
      </c>
      <c r="C161" s="109" t="s">
        <v>265</v>
      </c>
      <c r="D161" s="106">
        <f>D162</f>
        <v>1037700</v>
      </c>
      <c r="E161" s="107">
        <f>E162</f>
        <v>70957.23</v>
      </c>
      <c r="F161" s="101">
        <f t="shared" si="38"/>
        <v>966742.77</v>
      </c>
      <c r="H161" s="21"/>
    </row>
    <row r="162" spans="1:8" ht="33.75">
      <c r="A162" s="98" t="s">
        <v>131</v>
      </c>
      <c r="B162" s="99">
        <v>200</v>
      </c>
      <c r="C162" s="109" t="s">
        <v>267</v>
      </c>
      <c r="D162" s="106">
        <f>D163+D167+D171+D175</f>
        <v>1037700</v>
      </c>
      <c r="E162" s="107">
        <f>E163+E175</f>
        <v>70957.23</v>
      </c>
      <c r="F162" s="101">
        <f t="shared" si="38"/>
        <v>966742.77</v>
      </c>
      <c r="H162" s="21"/>
    </row>
    <row r="163" spans="1:8" ht="101.25">
      <c r="A163" s="98" t="s">
        <v>120</v>
      </c>
      <c r="B163" s="99">
        <v>200</v>
      </c>
      <c r="C163" s="109" t="s">
        <v>268</v>
      </c>
      <c r="D163" s="106">
        <f t="shared" ref="D163:E165" si="47">D164</f>
        <v>580800</v>
      </c>
      <c r="E163" s="107">
        <f t="shared" si="47"/>
        <v>70345.23</v>
      </c>
      <c r="F163" s="101">
        <f t="shared" si="38"/>
        <v>510454.77</v>
      </c>
      <c r="H163" s="21"/>
    </row>
    <row r="164" spans="1:8" ht="39.75" customHeight="1">
      <c r="A164" s="140" t="s">
        <v>431</v>
      </c>
      <c r="B164" s="99">
        <v>200</v>
      </c>
      <c r="C164" s="109" t="s">
        <v>420</v>
      </c>
      <c r="D164" s="106">
        <f t="shared" si="47"/>
        <v>580800</v>
      </c>
      <c r="E164" s="107">
        <f t="shared" si="47"/>
        <v>70345.23</v>
      </c>
      <c r="F164" s="101">
        <f t="shared" si="38"/>
        <v>510454.77</v>
      </c>
      <c r="H164" s="21"/>
    </row>
    <row r="165" spans="1:8" ht="33.75">
      <c r="A165" s="112" t="s">
        <v>297</v>
      </c>
      <c r="B165" s="99">
        <v>200</v>
      </c>
      <c r="C165" s="109" t="s">
        <v>317</v>
      </c>
      <c r="D165" s="106">
        <f t="shared" si="47"/>
        <v>580800</v>
      </c>
      <c r="E165" s="107">
        <f t="shared" si="47"/>
        <v>70345.23</v>
      </c>
      <c r="F165" s="101">
        <f t="shared" ref="F165" si="48">D165-E165</f>
        <v>510454.77</v>
      </c>
      <c r="H165" s="21"/>
    </row>
    <row r="166" spans="1:8" ht="33.75">
      <c r="A166" s="111" t="s">
        <v>130</v>
      </c>
      <c r="B166" s="99">
        <v>200</v>
      </c>
      <c r="C166" s="109" t="s">
        <v>269</v>
      </c>
      <c r="D166" s="106">
        <v>580800</v>
      </c>
      <c r="E166" s="107">
        <v>70345.23</v>
      </c>
      <c r="F166" s="101">
        <f t="shared" si="38"/>
        <v>510454.77</v>
      </c>
      <c r="H166" s="21"/>
    </row>
    <row r="167" spans="1:8" ht="120" customHeight="1">
      <c r="A167" s="111" t="s">
        <v>139</v>
      </c>
      <c r="B167" s="99">
        <v>200</v>
      </c>
      <c r="C167" s="109" t="s">
        <v>270</v>
      </c>
      <c r="D167" s="106">
        <f t="shared" ref="D167:E169" si="49">D168</f>
        <v>110000</v>
      </c>
      <c r="E167" s="107" t="str">
        <f t="shared" si="49"/>
        <v>-</v>
      </c>
      <c r="F167" s="101">
        <f t="shared" ref="F167:F174" si="50">D167</f>
        <v>110000</v>
      </c>
      <c r="H167" s="21"/>
    </row>
    <row r="168" spans="1:8" ht="39.75" customHeight="1">
      <c r="A168" s="140" t="s">
        <v>431</v>
      </c>
      <c r="B168" s="99">
        <v>200</v>
      </c>
      <c r="C168" s="109" t="s">
        <v>421</v>
      </c>
      <c r="D168" s="106">
        <f t="shared" si="49"/>
        <v>110000</v>
      </c>
      <c r="E168" s="107" t="str">
        <f t="shared" si="49"/>
        <v>-</v>
      </c>
      <c r="F168" s="101">
        <f t="shared" si="50"/>
        <v>110000</v>
      </c>
      <c r="H168" s="21"/>
    </row>
    <row r="169" spans="1:8" ht="36.75" customHeight="1">
      <c r="A169" s="112" t="s">
        <v>297</v>
      </c>
      <c r="B169" s="99">
        <v>200</v>
      </c>
      <c r="C169" s="109" t="s">
        <v>318</v>
      </c>
      <c r="D169" s="106">
        <f t="shared" si="49"/>
        <v>110000</v>
      </c>
      <c r="E169" s="107" t="str">
        <f t="shared" si="49"/>
        <v>-</v>
      </c>
      <c r="F169" s="101">
        <f t="shared" si="50"/>
        <v>110000</v>
      </c>
      <c r="H169" s="21"/>
    </row>
    <row r="170" spans="1:8" ht="37.5" customHeight="1">
      <c r="A170" s="111" t="s">
        <v>130</v>
      </c>
      <c r="B170" s="99">
        <v>200</v>
      </c>
      <c r="C170" s="109" t="s">
        <v>271</v>
      </c>
      <c r="D170" s="106">
        <v>110000</v>
      </c>
      <c r="E170" s="107" t="s">
        <v>77</v>
      </c>
      <c r="F170" s="101">
        <f t="shared" si="50"/>
        <v>110000</v>
      </c>
      <c r="H170" s="21"/>
    </row>
    <row r="171" spans="1:8" ht="96" customHeight="1">
      <c r="A171" s="111" t="s">
        <v>132</v>
      </c>
      <c r="B171" s="99">
        <v>200</v>
      </c>
      <c r="C171" s="109" t="s">
        <v>272</v>
      </c>
      <c r="D171" s="106">
        <f t="shared" ref="D171:E173" si="51">D172</f>
        <v>343500</v>
      </c>
      <c r="E171" s="107" t="str">
        <f t="shared" si="51"/>
        <v>-</v>
      </c>
      <c r="F171" s="101">
        <f t="shared" si="50"/>
        <v>343500</v>
      </c>
      <c r="H171" s="21"/>
    </row>
    <row r="172" spans="1:8" ht="41.25" customHeight="1">
      <c r="A172" s="140" t="s">
        <v>431</v>
      </c>
      <c r="B172" s="99">
        <v>200</v>
      </c>
      <c r="C172" s="109" t="s">
        <v>422</v>
      </c>
      <c r="D172" s="106">
        <f t="shared" si="51"/>
        <v>343500</v>
      </c>
      <c r="E172" s="107" t="str">
        <f t="shared" si="51"/>
        <v>-</v>
      </c>
      <c r="F172" s="101">
        <f t="shared" si="50"/>
        <v>343500</v>
      </c>
      <c r="H172" s="21"/>
    </row>
    <row r="173" spans="1:8" ht="33.75">
      <c r="A173" s="112" t="s">
        <v>297</v>
      </c>
      <c r="B173" s="99">
        <v>200</v>
      </c>
      <c r="C173" s="109" t="s">
        <v>319</v>
      </c>
      <c r="D173" s="106">
        <f t="shared" si="51"/>
        <v>343500</v>
      </c>
      <c r="E173" s="107" t="str">
        <f t="shared" si="51"/>
        <v>-</v>
      </c>
      <c r="F173" s="101">
        <f t="shared" si="50"/>
        <v>343500</v>
      </c>
      <c r="H173" s="21"/>
    </row>
    <row r="174" spans="1:8" ht="33.75">
      <c r="A174" s="111" t="s">
        <v>130</v>
      </c>
      <c r="B174" s="99">
        <v>200</v>
      </c>
      <c r="C174" s="109" t="s">
        <v>273</v>
      </c>
      <c r="D174" s="106">
        <v>343500</v>
      </c>
      <c r="E174" s="107" t="s">
        <v>77</v>
      </c>
      <c r="F174" s="101">
        <f t="shared" si="50"/>
        <v>343500</v>
      </c>
      <c r="H174" s="21"/>
    </row>
    <row r="175" spans="1:8" ht="86.25" customHeight="1">
      <c r="A175" s="111" t="s">
        <v>121</v>
      </c>
      <c r="B175" s="99">
        <v>200</v>
      </c>
      <c r="C175" s="109" t="s">
        <v>352</v>
      </c>
      <c r="D175" s="106">
        <f t="shared" ref="D175:E176" si="52">D176</f>
        <v>3400</v>
      </c>
      <c r="E175" s="107">
        <f t="shared" si="52"/>
        <v>612</v>
      </c>
      <c r="F175" s="101">
        <f>D175-E175</f>
        <v>2788</v>
      </c>
      <c r="H175" s="21"/>
    </row>
    <row r="176" spans="1:8" ht="15" customHeight="1">
      <c r="A176" s="141" t="s">
        <v>433</v>
      </c>
      <c r="B176" s="99">
        <v>200</v>
      </c>
      <c r="C176" s="109" t="s">
        <v>423</v>
      </c>
      <c r="D176" s="106">
        <f t="shared" si="52"/>
        <v>3400</v>
      </c>
      <c r="E176" s="107">
        <f t="shared" si="52"/>
        <v>612</v>
      </c>
      <c r="F176" s="101">
        <f>D176-E176</f>
        <v>2788</v>
      </c>
      <c r="H176" s="21"/>
    </row>
    <row r="177" spans="1:8" ht="15" customHeight="1">
      <c r="A177" s="122" t="s">
        <v>298</v>
      </c>
      <c r="B177" s="99">
        <v>200</v>
      </c>
      <c r="C177" s="109" t="s">
        <v>353</v>
      </c>
      <c r="D177" s="106">
        <f>D179+D178</f>
        <v>3400</v>
      </c>
      <c r="E177" s="107">
        <f>E179</f>
        <v>612</v>
      </c>
      <c r="F177" s="101">
        <f>D177-E177</f>
        <v>2788</v>
      </c>
      <c r="H177" s="21"/>
    </row>
    <row r="178" spans="1:8" ht="22.5">
      <c r="A178" s="111" t="s">
        <v>142</v>
      </c>
      <c r="B178" s="99">
        <v>200</v>
      </c>
      <c r="C178" s="109" t="s">
        <v>451</v>
      </c>
      <c r="D178" s="106">
        <v>900</v>
      </c>
      <c r="E178" s="107" t="s">
        <v>77</v>
      </c>
      <c r="F178" s="101">
        <f>D178</f>
        <v>900</v>
      </c>
      <c r="H178" s="21"/>
    </row>
    <row r="179" spans="1:8" ht="14.25" customHeight="1">
      <c r="A179" s="98" t="s">
        <v>166</v>
      </c>
      <c r="B179" s="99">
        <v>200</v>
      </c>
      <c r="C179" s="109" t="s">
        <v>354</v>
      </c>
      <c r="D179" s="106">
        <v>2500</v>
      </c>
      <c r="E179" s="107">
        <v>612</v>
      </c>
      <c r="F179" s="101">
        <f>D179-E179</f>
        <v>1888</v>
      </c>
      <c r="H179" s="21"/>
    </row>
    <row r="180" spans="1:8" ht="17.25" customHeight="1">
      <c r="A180" s="98" t="s">
        <v>384</v>
      </c>
      <c r="B180" s="99">
        <v>200</v>
      </c>
      <c r="C180" s="109" t="s">
        <v>380</v>
      </c>
      <c r="D180" s="106">
        <f t="shared" ref="D180:E186" si="53">D181</f>
        <v>20000</v>
      </c>
      <c r="E180" s="107" t="str">
        <f t="shared" si="53"/>
        <v>-</v>
      </c>
      <c r="F180" s="101">
        <f>D180</f>
        <v>20000</v>
      </c>
      <c r="H180" s="21"/>
    </row>
    <row r="181" spans="1:8" ht="33.75">
      <c r="A181" s="98" t="s">
        <v>385</v>
      </c>
      <c r="B181" s="99">
        <v>200</v>
      </c>
      <c r="C181" s="109" t="s">
        <v>379</v>
      </c>
      <c r="D181" s="106">
        <f>D183</f>
        <v>20000</v>
      </c>
      <c r="E181" s="107" t="str">
        <f>E183</f>
        <v>-</v>
      </c>
      <c r="F181" s="101">
        <f t="shared" ref="F181:F182" si="54">D181</f>
        <v>20000</v>
      </c>
      <c r="H181" s="21"/>
    </row>
    <row r="182" spans="1:8" ht="24.75" customHeight="1">
      <c r="A182" s="98" t="s">
        <v>213</v>
      </c>
      <c r="B182" s="99">
        <v>200</v>
      </c>
      <c r="C182" s="109" t="s">
        <v>390</v>
      </c>
      <c r="D182" s="106">
        <f>D183</f>
        <v>20000</v>
      </c>
      <c r="E182" s="107" t="str">
        <f>E183</f>
        <v>-</v>
      </c>
      <c r="F182" s="101">
        <f t="shared" si="54"/>
        <v>20000</v>
      </c>
      <c r="H182" s="21"/>
    </row>
    <row r="183" spans="1:8" ht="37.5" customHeight="1">
      <c r="A183" s="112" t="s">
        <v>214</v>
      </c>
      <c r="B183" s="99">
        <v>200</v>
      </c>
      <c r="C183" s="109" t="s">
        <v>381</v>
      </c>
      <c r="D183" s="106">
        <f t="shared" si="53"/>
        <v>20000</v>
      </c>
      <c r="E183" s="107" t="str">
        <f t="shared" si="53"/>
        <v>-</v>
      </c>
      <c r="F183" s="101">
        <f>D183</f>
        <v>20000</v>
      </c>
      <c r="H183" s="21"/>
    </row>
    <row r="184" spans="1:8" ht="95.25" customHeight="1">
      <c r="A184" s="98" t="s">
        <v>386</v>
      </c>
      <c r="B184" s="99">
        <v>200</v>
      </c>
      <c r="C184" s="109" t="s">
        <v>378</v>
      </c>
      <c r="D184" s="106">
        <f>D185</f>
        <v>20000</v>
      </c>
      <c r="E184" s="107" t="str">
        <f>E185</f>
        <v>-</v>
      </c>
      <c r="F184" s="101">
        <f>D184</f>
        <v>20000</v>
      </c>
      <c r="H184" s="21"/>
    </row>
    <row r="185" spans="1:8" ht="37.5" customHeight="1">
      <c r="A185" s="140" t="s">
        <v>431</v>
      </c>
      <c r="B185" s="99">
        <v>200</v>
      </c>
      <c r="C185" s="109" t="s">
        <v>424</v>
      </c>
      <c r="D185" s="106">
        <f>D186</f>
        <v>20000</v>
      </c>
      <c r="E185" s="107" t="str">
        <f>E186</f>
        <v>-</v>
      </c>
      <c r="F185" s="101">
        <f>D185</f>
        <v>20000</v>
      </c>
      <c r="H185" s="21"/>
    </row>
    <row r="186" spans="1:8" ht="39" customHeight="1">
      <c r="A186" s="112" t="s">
        <v>297</v>
      </c>
      <c r="B186" s="99">
        <v>200</v>
      </c>
      <c r="C186" s="109" t="s">
        <v>382</v>
      </c>
      <c r="D186" s="106">
        <f t="shared" si="53"/>
        <v>20000</v>
      </c>
      <c r="E186" s="107" t="str">
        <f t="shared" si="53"/>
        <v>-</v>
      </c>
      <c r="F186" s="101">
        <f>D186</f>
        <v>20000</v>
      </c>
      <c r="H186" s="21"/>
    </row>
    <row r="187" spans="1:8" ht="38.25" customHeight="1">
      <c r="A187" s="111" t="s">
        <v>130</v>
      </c>
      <c r="B187" s="99">
        <v>200</v>
      </c>
      <c r="C187" s="109" t="s">
        <v>383</v>
      </c>
      <c r="D187" s="106">
        <v>20000</v>
      </c>
      <c r="E187" s="107" t="s">
        <v>77</v>
      </c>
      <c r="F187" s="101">
        <f>D187</f>
        <v>20000</v>
      </c>
      <c r="H187" s="21"/>
    </row>
    <row r="188" spans="1:8" ht="20.25" customHeight="1">
      <c r="A188" s="108" t="s">
        <v>109</v>
      </c>
      <c r="B188" s="103">
        <v>200</v>
      </c>
      <c r="C188" s="123" t="s">
        <v>274</v>
      </c>
      <c r="D188" s="106">
        <f t="shared" ref="D188:E194" si="55">D189</f>
        <v>4382200</v>
      </c>
      <c r="E188" s="107">
        <f t="shared" si="55"/>
        <v>327224.14</v>
      </c>
      <c r="F188" s="101">
        <f t="shared" si="38"/>
        <v>4054975.86</v>
      </c>
      <c r="H188" s="22"/>
    </row>
    <row r="189" spans="1:8" ht="18.75" customHeight="1">
      <c r="A189" s="108" t="s">
        <v>67</v>
      </c>
      <c r="B189" s="99">
        <v>200</v>
      </c>
      <c r="C189" s="109" t="s">
        <v>275</v>
      </c>
      <c r="D189" s="106">
        <f t="shared" si="55"/>
        <v>4382200</v>
      </c>
      <c r="E189" s="107">
        <f t="shared" si="55"/>
        <v>327224.14</v>
      </c>
      <c r="F189" s="101">
        <f t="shared" si="38"/>
        <v>4054975.86</v>
      </c>
      <c r="H189" s="21"/>
    </row>
    <row r="190" spans="1:8" ht="27.75" customHeight="1">
      <c r="A190" s="98" t="s">
        <v>277</v>
      </c>
      <c r="B190" s="99">
        <v>200</v>
      </c>
      <c r="C190" s="109" t="s">
        <v>276</v>
      </c>
      <c r="D190" s="106">
        <f t="shared" si="55"/>
        <v>4382200</v>
      </c>
      <c r="E190" s="107">
        <f t="shared" si="55"/>
        <v>327224.14</v>
      </c>
      <c r="F190" s="101">
        <f t="shared" si="38"/>
        <v>4054975.86</v>
      </c>
      <c r="H190" s="21"/>
    </row>
    <row r="191" spans="1:8" ht="28.5" customHeight="1">
      <c r="A191" s="111" t="s">
        <v>133</v>
      </c>
      <c r="B191" s="99">
        <v>200</v>
      </c>
      <c r="C191" s="109" t="s">
        <v>278</v>
      </c>
      <c r="D191" s="107">
        <f>D192+D196</f>
        <v>4382200</v>
      </c>
      <c r="E191" s="107">
        <f>E192</f>
        <v>327224.14</v>
      </c>
      <c r="F191" s="101">
        <f t="shared" si="38"/>
        <v>4054975.86</v>
      </c>
      <c r="H191" s="21"/>
    </row>
    <row r="192" spans="1:8" ht="86.25" customHeight="1">
      <c r="A192" s="98" t="s">
        <v>280</v>
      </c>
      <c r="B192" s="99">
        <v>200</v>
      </c>
      <c r="C192" s="109" t="s">
        <v>281</v>
      </c>
      <c r="D192" s="107">
        <f>D193</f>
        <v>2976400</v>
      </c>
      <c r="E192" s="107">
        <f>E193</f>
        <v>327224.14</v>
      </c>
      <c r="F192" s="101">
        <f t="shared" si="38"/>
        <v>2649175.86</v>
      </c>
      <c r="H192" s="21"/>
    </row>
    <row r="193" spans="1:8" ht="39" customHeight="1">
      <c r="A193" s="140" t="s">
        <v>435</v>
      </c>
      <c r="B193" s="99">
        <v>200</v>
      </c>
      <c r="C193" s="109" t="s">
        <v>425</v>
      </c>
      <c r="D193" s="107">
        <f>D194</f>
        <v>2976400</v>
      </c>
      <c r="E193" s="107">
        <f>E194</f>
        <v>327224.14</v>
      </c>
      <c r="F193" s="101">
        <f t="shared" si="38"/>
        <v>2649175.86</v>
      </c>
      <c r="H193" s="21"/>
    </row>
    <row r="194" spans="1:8" ht="21.75" customHeight="1">
      <c r="A194" s="98" t="s">
        <v>299</v>
      </c>
      <c r="B194" s="99">
        <v>200</v>
      </c>
      <c r="C194" s="109" t="s">
        <v>320</v>
      </c>
      <c r="D194" s="107">
        <f t="shared" si="55"/>
        <v>2976400</v>
      </c>
      <c r="E194" s="107">
        <f t="shared" si="55"/>
        <v>327224.14</v>
      </c>
      <c r="F194" s="101">
        <f t="shared" ref="F194" si="56">D194-E194</f>
        <v>2649175.86</v>
      </c>
      <c r="H194" s="21"/>
    </row>
    <row r="195" spans="1:8" ht="63.75" customHeight="1">
      <c r="A195" s="127" t="s">
        <v>101</v>
      </c>
      <c r="B195" s="99">
        <v>200</v>
      </c>
      <c r="C195" s="109" t="s">
        <v>279</v>
      </c>
      <c r="D195" s="104">
        <v>2976400</v>
      </c>
      <c r="E195" s="104">
        <v>327224.14</v>
      </c>
      <c r="F195" s="101">
        <f t="shared" si="38"/>
        <v>2649175.86</v>
      </c>
      <c r="H195" s="21"/>
    </row>
    <row r="196" spans="1:8" ht="85.5" customHeight="1">
      <c r="A196" s="111" t="s">
        <v>436</v>
      </c>
      <c r="B196" s="99">
        <v>200</v>
      </c>
      <c r="C196" s="109" t="s">
        <v>388</v>
      </c>
      <c r="D196" s="104">
        <f t="shared" ref="D196:E198" si="57">D197</f>
        <v>1405800</v>
      </c>
      <c r="E196" s="104" t="str">
        <f t="shared" si="57"/>
        <v>-</v>
      </c>
      <c r="F196" s="101">
        <f>D196</f>
        <v>1405800</v>
      </c>
      <c r="H196" s="21"/>
    </row>
    <row r="197" spans="1:8" ht="41.25" customHeight="1">
      <c r="A197" s="140" t="s">
        <v>435</v>
      </c>
      <c r="B197" s="99">
        <v>200</v>
      </c>
      <c r="C197" s="109" t="s">
        <v>426</v>
      </c>
      <c r="D197" s="104">
        <f t="shared" si="57"/>
        <v>1405800</v>
      </c>
      <c r="E197" s="104" t="str">
        <f t="shared" si="57"/>
        <v>-</v>
      </c>
      <c r="F197" s="101">
        <f t="shared" ref="F197:F198" si="58">D197</f>
        <v>1405800</v>
      </c>
      <c r="H197" s="21"/>
    </row>
    <row r="198" spans="1:8" ht="18" customHeight="1">
      <c r="A198" s="98" t="s">
        <v>299</v>
      </c>
      <c r="B198" s="99">
        <v>200</v>
      </c>
      <c r="C198" s="109" t="s">
        <v>389</v>
      </c>
      <c r="D198" s="104">
        <f t="shared" si="57"/>
        <v>1405800</v>
      </c>
      <c r="E198" s="104" t="str">
        <f t="shared" si="57"/>
        <v>-</v>
      </c>
      <c r="F198" s="101">
        <f t="shared" si="58"/>
        <v>1405800</v>
      </c>
      <c r="H198" s="21"/>
    </row>
    <row r="199" spans="1:8" ht="56.25">
      <c r="A199" s="127" t="s">
        <v>101</v>
      </c>
      <c r="B199" s="99">
        <v>200</v>
      </c>
      <c r="C199" s="109" t="s">
        <v>387</v>
      </c>
      <c r="D199" s="104">
        <v>1405800</v>
      </c>
      <c r="E199" s="104" t="s">
        <v>77</v>
      </c>
      <c r="F199" s="101">
        <f>D199</f>
        <v>1405800</v>
      </c>
      <c r="H199" s="21"/>
    </row>
    <row r="200" spans="1:8">
      <c r="A200" s="98" t="s">
        <v>68</v>
      </c>
      <c r="B200" s="99">
        <v>200</v>
      </c>
      <c r="C200" s="109" t="s">
        <v>282</v>
      </c>
      <c r="D200" s="106">
        <f t="shared" ref="D200:E202" si="59">D201</f>
        <v>5000</v>
      </c>
      <c r="E200" s="107" t="str">
        <f t="shared" si="59"/>
        <v>-</v>
      </c>
      <c r="F200" s="101">
        <f>D200</f>
        <v>5000</v>
      </c>
      <c r="H200" s="21"/>
    </row>
    <row r="201" spans="1:8" ht="16.5" customHeight="1">
      <c r="A201" s="98" t="s">
        <v>81</v>
      </c>
      <c r="B201" s="99">
        <v>200</v>
      </c>
      <c r="C201" s="97" t="s">
        <v>283</v>
      </c>
      <c r="D201" s="106">
        <f t="shared" si="59"/>
        <v>5000</v>
      </c>
      <c r="E201" s="107" t="str">
        <f t="shared" si="59"/>
        <v>-</v>
      </c>
      <c r="F201" s="101">
        <f t="shared" ref="F201:F206" si="60">D201</f>
        <v>5000</v>
      </c>
      <c r="H201" s="21"/>
    </row>
    <row r="202" spans="1:8" ht="33.75">
      <c r="A202" s="98" t="s">
        <v>285</v>
      </c>
      <c r="B202" s="99">
        <v>200</v>
      </c>
      <c r="C202" s="97" t="s">
        <v>284</v>
      </c>
      <c r="D202" s="106">
        <f t="shared" si="59"/>
        <v>5000</v>
      </c>
      <c r="E202" s="107" t="str">
        <f t="shared" si="59"/>
        <v>-</v>
      </c>
      <c r="F202" s="101">
        <f t="shared" si="60"/>
        <v>5000</v>
      </c>
      <c r="H202" s="21"/>
    </row>
    <row r="203" spans="1:8" ht="31.5" customHeight="1">
      <c r="A203" s="98" t="s">
        <v>134</v>
      </c>
      <c r="B203" s="99">
        <v>200</v>
      </c>
      <c r="C203" s="97" t="s">
        <v>286</v>
      </c>
      <c r="D203" s="106">
        <f>D204</f>
        <v>5000</v>
      </c>
      <c r="E203" s="107" t="str">
        <f t="shared" ref="E203" si="61">E204</f>
        <v>-</v>
      </c>
      <c r="F203" s="101">
        <f t="shared" si="60"/>
        <v>5000</v>
      </c>
      <c r="H203" s="21"/>
    </row>
    <row r="204" spans="1:8" ht="86.25" customHeight="1">
      <c r="A204" s="98" t="s">
        <v>122</v>
      </c>
      <c r="B204" s="99">
        <v>200</v>
      </c>
      <c r="C204" s="97" t="s">
        <v>287</v>
      </c>
      <c r="D204" s="106">
        <f>D205</f>
        <v>5000</v>
      </c>
      <c r="E204" s="107" t="str">
        <f>E205</f>
        <v>-</v>
      </c>
      <c r="F204" s="101">
        <f t="shared" si="60"/>
        <v>5000</v>
      </c>
      <c r="H204" s="21"/>
    </row>
    <row r="205" spans="1:8" ht="38.25" customHeight="1">
      <c r="A205" s="140" t="s">
        <v>431</v>
      </c>
      <c r="B205" s="99">
        <v>200</v>
      </c>
      <c r="C205" s="97" t="s">
        <v>427</v>
      </c>
      <c r="D205" s="106">
        <f>D206</f>
        <v>5000</v>
      </c>
      <c r="E205" s="107" t="str">
        <f>E206</f>
        <v>-</v>
      </c>
      <c r="F205" s="101">
        <f t="shared" si="60"/>
        <v>5000</v>
      </c>
      <c r="H205" s="21"/>
    </row>
    <row r="206" spans="1:8" ht="42" customHeight="1">
      <c r="A206" s="112" t="s">
        <v>297</v>
      </c>
      <c r="B206" s="99">
        <v>200</v>
      </c>
      <c r="C206" s="97" t="s">
        <v>321</v>
      </c>
      <c r="D206" s="106">
        <f>D207</f>
        <v>5000</v>
      </c>
      <c r="E206" s="107" t="s">
        <v>77</v>
      </c>
      <c r="F206" s="101">
        <f t="shared" si="60"/>
        <v>5000</v>
      </c>
      <c r="H206" s="21"/>
    </row>
    <row r="207" spans="1:8" ht="33.75">
      <c r="A207" s="142" t="s">
        <v>130</v>
      </c>
      <c r="B207" s="143">
        <v>200</v>
      </c>
      <c r="C207" s="144" t="s">
        <v>288</v>
      </c>
      <c r="D207" s="130">
        <v>5000</v>
      </c>
      <c r="E207" s="131" t="s">
        <v>77</v>
      </c>
      <c r="F207" s="145">
        <f t="shared" ref="F207" si="62">D207</f>
        <v>5000</v>
      </c>
      <c r="H207" s="21"/>
    </row>
    <row r="208" spans="1:8" ht="29.25" customHeight="1">
      <c r="A208" s="142" t="s">
        <v>459</v>
      </c>
      <c r="B208" s="146">
        <v>200</v>
      </c>
      <c r="C208" s="147" t="s">
        <v>452</v>
      </c>
      <c r="D208" s="148">
        <f t="shared" ref="D208:E213" si="63">D209</f>
        <v>700</v>
      </c>
      <c r="E208" s="149">
        <f t="shared" si="63"/>
        <v>6.91</v>
      </c>
      <c r="F208" s="149">
        <f>D208-E208</f>
        <v>693.09</v>
      </c>
      <c r="H208" s="21"/>
    </row>
    <row r="209" spans="1:8" ht="27.75" customHeight="1">
      <c r="A209" s="150" t="s">
        <v>460</v>
      </c>
      <c r="B209" s="146">
        <v>200</v>
      </c>
      <c r="C209" s="147" t="s">
        <v>453</v>
      </c>
      <c r="D209" s="148">
        <f t="shared" si="63"/>
        <v>700</v>
      </c>
      <c r="E209" s="149">
        <f t="shared" si="63"/>
        <v>6.91</v>
      </c>
      <c r="F209" s="149">
        <f t="shared" ref="F209:F214" si="64">D209-E209</f>
        <v>693.09</v>
      </c>
      <c r="H209" s="21"/>
    </row>
    <row r="210" spans="1:8" ht="40.5" customHeight="1">
      <c r="A210" s="112" t="s">
        <v>205</v>
      </c>
      <c r="B210" s="146">
        <v>200</v>
      </c>
      <c r="C210" s="147" t="s">
        <v>454</v>
      </c>
      <c r="D210" s="148">
        <f t="shared" si="63"/>
        <v>700</v>
      </c>
      <c r="E210" s="149">
        <f t="shared" si="63"/>
        <v>6.91</v>
      </c>
      <c r="F210" s="149">
        <f t="shared" si="64"/>
        <v>693.09</v>
      </c>
      <c r="H210" s="21"/>
    </row>
    <row r="211" spans="1:8" ht="27.75" customHeight="1">
      <c r="A211" s="150" t="s">
        <v>464</v>
      </c>
      <c r="B211" s="146">
        <v>200</v>
      </c>
      <c r="C211" s="147" t="s">
        <v>455</v>
      </c>
      <c r="D211" s="148">
        <f t="shared" si="63"/>
        <v>700</v>
      </c>
      <c r="E211" s="149">
        <f t="shared" si="63"/>
        <v>6.91</v>
      </c>
      <c r="F211" s="149">
        <f t="shared" si="64"/>
        <v>693.09</v>
      </c>
      <c r="H211" s="21"/>
    </row>
    <row r="212" spans="1:8" ht="62.25" customHeight="1">
      <c r="A212" s="150" t="s">
        <v>461</v>
      </c>
      <c r="B212" s="146">
        <v>200</v>
      </c>
      <c r="C212" s="147" t="s">
        <v>456</v>
      </c>
      <c r="D212" s="148">
        <f t="shared" si="63"/>
        <v>700</v>
      </c>
      <c r="E212" s="149">
        <f t="shared" si="63"/>
        <v>6.91</v>
      </c>
      <c r="F212" s="149">
        <f t="shared" si="64"/>
        <v>693.09</v>
      </c>
      <c r="H212" s="21"/>
    </row>
    <row r="213" spans="1:8" ht="27.75" customHeight="1">
      <c r="A213" s="150" t="s">
        <v>462</v>
      </c>
      <c r="B213" s="146">
        <v>200</v>
      </c>
      <c r="C213" s="147" t="s">
        <v>457</v>
      </c>
      <c r="D213" s="148">
        <f t="shared" si="63"/>
        <v>700</v>
      </c>
      <c r="E213" s="149">
        <f t="shared" si="63"/>
        <v>6.91</v>
      </c>
      <c r="F213" s="149">
        <f t="shared" si="64"/>
        <v>693.09</v>
      </c>
      <c r="H213" s="21"/>
    </row>
    <row r="214" spans="1:8" ht="20.25" customHeight="1">
      <c r="A214" s="150" t="s">
        <v>463</v>
      </c>
      <c r="B214" s="151">
        <v>200</v>
      </c>
      <c r="C214" s="147" t="s">
        <v>458</v>
      </c>
      <c r="D214" s="152">
        <v>700</v>
      </c>
      <c r="E214" s="153">
        <v>6.91</v>
      </c>
      <c r="F214" s="149">
        <f t="shared" si="64"/>
        <v>693.09</v>
      </c>
      <c r="H214" s="21"/>
    </row>
    <row r="215" spans="1:8" ht="3.75" customHeight="1" thickBot="1">
      <c r="A215" s="154"/>
      <c r="B215" s="155"/>
      <c r="C215" s="155"/>
      <c r="D215" s="155"/>
      <c r="E215" s="155"/>
      <c r="F215" s="155"/>
      <c r="H215" s="21"/>
    </row>
    <row r="216" spans="1:8" ht="23.25" thickBot="1">
      <c r="A216" s="156" t="s">
        <v>75</v>
      </c>
      <c r="B216" s="157">
        <v>450</v>
      </c>
      <c r="C216" s="158" t="s">
        <v>15</v>
      </c>
      <c r="D216" s="159">
        <v>64700</v>
      </c>
      <c r="E216" s="160">
        <f>'117_1'!E15-'117_2'!E5</f>
        <v>471977.45000000007</v>
      </c>
      <c r="F216" s="161" t="s">
        <v>15</v>
      </c>
      <c r="H216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7" zoomScale="150" zoomScaleNormal="150" zoomScaleSheetLayoutView="140" workbookViewId="0">
      <selection activeCell="H22" sqref="H22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2" t="s">
        <v>84</v>
      </c>
      <c r="F1" s="242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5" t="s">
        <v>8</v>
      </c>
      <c r="B4" s="245" t="s">
        <v>9</v>
      </c>
      <c r="C4" s="245" t="s">
        <v>33</v>
      </c>
      <c r="D4" s="245" t="s">
        <v>30</v>
      </c>
      <c r="E4" s="243" t="s">
        <v>12</v>
      </c>
      <c r="F4" s="244" t="s">
        <v>55</v>
      </c>
    </row>
    <row r="5" spans="1:6" s="9" customFormat="1" ht="54.6" customHeight="1">
      <c r="A5" s="245"/>
      <c r="B5" s="245"/>
      <c r="C5" s="245"/>
      <c r="D5" s="245"/>
      <c r="E5" s="243"/>
      <c r="F5" s="244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2" t="s">
        <v>34</v>
      </c>
      <c r="B7" s="163">
        <v>500</v>
      </c>
      <c r="C7" s="164" t="s">
        <v>15</v>
      </c>
      <c r="D7" s="165">
        <v>-64700</v>
      </c>
      <c r="E7" s="165">
        <v>-471977.45</v>
      </c>
      <c r="F7" s="166">
        <f>D7-E7</f>
        <v>407277.45</v>
      </c>
    </row>
    <row r="8" spans="1:6">
      <c r="A8" s="167" t="s">
        <v>0</v>
      </c>
      <c r="B8" s="168"/>
      <c r="C8" s="169"/>
      <c r="D8" s="170"/>
      <c r="E8" s="171"/>
      <c r="F8" s="172"/>
    </row>
    <row r="9" spans="1:6" ht="22.5" customHeight="1">
      <c r="A9" s="173" t="s">
        <v>395</v>
      </c>
      <c r="B9" s="174">
        <v>520</v>
      </c>
      <c r="C9" s="175" t="s">
        <v>15</v>
      </c>
      <c r="D9" s="176">
        <v>-315300</v>
      </c>
      <c r="E9" s="177" t="s">
        <v>77</v>
      </c>
      <c r="F9" s="178" t="s">
        <v>77</v>
      </c>
    </row>
    <row r="10" spans="1:6">
      <c r="A10" s="167" t="s">
        <v>78</v>
      </c>
      <c r="B10" s="179"/>
      <c r="C10" s="180"/>
      <c r="D10" s="181"/>
      <c r="E10" s="181"/>
      <c r="F10" s="182"/>
    </row>
    <row r="11" spans="1:6" ht="39" customHeight="1">
      <c r="A11" s="183" t="s">
        <v>391</v>
      </c>
      <c r="B11" s="184">
        <v>520</v>
      </c>
      <c r="C11" s="175" t="s">
        <v>392</v>
      </c>
      <c r="D11" s="185">
        <v>-315300</v>
      </c>
      <c r="E11" s="186" t="s">
        <v>77</v>
      </c>
      <c r="F11" s="178" t="s">
        <v>77</v>
      </c>
    </row>
    <row r="12" spans="1:6" ht="50.25" customHeight="1">
      <c r="A12" s="183" t="s">
        <v>393</v>
      </c>
      <c r="B12" s="179">
        <v>520</v>
      </c>
      <c r="C12" s="187" t="s">
        <v>394</v>
      </c>
      <c r="D12" s="171">
        <v>-315300</v>
      </c>
      <c r="E12" s="181" t="s">
        <v>77</v>
      </c>
      <c r="F12" s="182" t="s">
        <v>77</v>
      </c>
    </row>
    <row r="13" spans="1:6" ht="58.5" customHeight="1">
      <c r="A13" s="183" t="s">
        <v>466</v>
      </c>
      <c r="B13" s="188">
        <v>520</v>
      </c>
      <c r="C13" s="187" t="s">
        <v>465</v>
      </c>
      <c r="D13" s="189">
        <v>-315300</v>
      </c>
      <c r="E13" s="189" t="s">
        <v>77</v>
      </c>
      <c r="F13" s="190" t="s">
        <v>77</v>
      </c>
    </row>
    <row r="14" spans="1:6" ht="60" customHeight="1">
      <c r="A14" s="183" t="s">
        <v>468</v>
      </c>
      <c r="B14" s="184">
        <v>520</v>
      </c>
      <c r="C14" s="187" t="s">
        <v>467</v>
      </c>
      <c r="D14" s="191">
        <v>-315300</v>
      </c>
      <c r="E14" s="185" t="s">
        <v>77</v>
      </c>
      <c r="F14" s="192" t="s">
        <v>77</v>
      </c>
    </row>
    <row r="15" spans="1:6" ht="22.5" customHeight="1">
      <c r="A15" s="193" t="s">
        <v>79</v>
      </c>
      <c r="B15" s="188">
        <v>620</v>
      </c>
      <c r="C15" s="187" t="s">
        <v>15</v>
      </c>
      <c r="D15" s="189" t="s">
        <v>77</v>
      </c>
      <c r="E15" s="189" t="s">
        <v>77</v>
      </c>
      <c r="F15" s="190" t="s">
        <v>77</v>
      </c>
    </row>
    <row r="16" spans="1:6">
      <c r="A16" s="194" t="s">
        <v>78</v>
      </c>
      <c r="B16" s="179"/>
      <c r="C16" s="180"/>
      <c r="D16" s="171"/>
      <c r="E16" s="195"/>
      <c r="F16" s="182"/>
    </row>
    <row r="17" spans="1:6" ht="9.75" customHeight="1">
      <c r="A17" s="196" t="s">
        <v>77</v>
      </c>
      <c r="B17" s="174"/>
      <c r="C17" s="197" t="s">
        <v>77</v>
      </c>
      <c r="D17" s="191" t="s">
        <v>77</v>
      </c>
      <c r="E17" s="198" t="s">
        <v>77</v>
      </c>
      <c r="F17" s="178" t="s">
        <v>77</v>
      </c>
    </row>
    <row r="18" spans="1:6" ht="12.75" customHeight="1">
      <c r="A18" s="173" t="s">
        <v>76</v>
      </c>
      <c r="B18" s="188">
        <v>700</v>
      </c>
      <c r="C18" s="199" t="s">
        <v>169</v>
      </c>
      <c r="D18" s="189">
        <v>250600</v>
      </c>
      <c r="E18" s="189">
        <v>-471977.45</v>
      </c>
      <c r="F18" s="200">
        <f>D18-E18</f>
        <v>722577.45</v>
      </c>
    </row>
    <row r="19" spans="1:6" ht="25.5" customHeight="1">
      <c r="A19" s="173" t="s">
        <v>170</v>
      </c>
      <c r="B19" s="201">
        <v>700</v>
      </c>
      <c r="C19" s="199" t="s">
        <v>35</v>
      </c>
      <c r="D19" s="198">
        <f>D18</f>
        <v>250600</v>
      </c>
      <c r="E19" s="191">
        <f>E18</f>
        <v>-471977.45</v>
      </c>
      <c r="F19" s="200">
        <f>D19-E19</f>
        <v>722577.45</v>
      </c>
    </row>
    <row r="20" spans="1:6" ht="22.5">
      <c r="A20" s="202" t="s">
        <v>69</v>
      </c>
      <c r="B20" s="203">
        <v>710</v>
      </c>
      <c r="C20" s="204" t="s">
        <v>36</v>
      </c>
      <c r="D20" s="205">
        <v>-11948800</v>
      </c>
      <c r="E20" s="206">
        <v>-1330683.3999999999</v>
      </c>
      <c r="F20" s="207" t="s">
        <v>15</v>
      </c>
    </row>
    <row r="21" spans="1:6" ht="22.5">
      <c r="A21" s="208" t="s">
        <v>37</v>
      </c>
      <c r="B21" s="209">
        <v>710</v>
      </c>
      <c r="C21" s="210" t="s">
        <v>38</v>
      </c>
      <c r="D21" s="211">
        <f t="shared" ref="D21:E23" si="0">D20</f>
        <v>-11948800</v>
      </c>
      <c r="E21" s="206">
        <f t="shared" si="0"/>
        <v>-1330683.3999999999</v>
      </c>
      <c r="F21" s="207" t="s">
        <v>15</v>
      </c>
    </row>
    <row r="22" spans="1:6" ht="22.5">
      <c r="A22" s="208" t="s">
        <v>39</v>
      </c>
      <c r="B22" s="209">
        <v>710</v>
      </c>
      <c r="C22" s="210" t="s">
        <v>40</v>
      </c>
      <c r="D22" s="211">
        <f t="shared" si="0"/>
        <v>-11948800</v>
      </c>
      <c r="E22" s="206">
        <f t="shared" si="0"/>
        <v>-1330683.3999999999</v>
      </c>
      <c r="F22" s="207" t="s">
        <v>15</v>
      </c>
    </row>
    <row r="23" spans="1:6" ht="33.75">
      <c r="A23" s="208" t="s">
        <v>41</v>
      </c>
      <c r="B23" s="209">
        <v>710</v>
      </c>
      <c r="C23" s="210" t="s">
        <v>42</v>
      </c>
      <c r="D23" s="211">
        <f t="shared" si="0"/>
        <v>-11948800</v>
      </c>
      <c r="E23" s="206">
        <f t="shared" si="0"/>
        <v>-1330683.3999999999</v>
      </c>
      <c r="F23" s="207" t="s">
        <v>15</v>
      </c>
    </row>
    <row r="24" spans="1:6" ht="22.5">
      <c r="A24" s="208" t="s">
        <v>70</v>
      </c>
      <c r="B24" s="209">
        <v>720</v>
      </c>
      <c r="C24" s="210" t="s">
        <v>43</v>
      </c>
      <c r="D24" s="211">
        <v>12199400</v>
      </c>
      <c r="E24" s="212">
        <v>858705.95</v>
      </c>
      <c r="F24" s="207" t="s">
        <v>15</v>
      </c>
    </row>
    <row r="25" spans="1:6" ht="22.5">
      <c r="A25" s="208" t="s">
        <v>44</v>
      </c>
      <c r="B25" s="209">
        <v>720</v>
      </c>
      <c r="C25" s="210" t="s">
        <v>45</v>
      </c>
      <c r="D25" s="211">
        <f>D24</f>
        <v>12199400</v>
      </c>
      <c r="E25" s="212">
        <f>E24</f>
        <v>858705.95</v>
      </c>
      <c r="F25" s="207" t="s">
        <v>15</v>
      </c>
    </row>
    <row r="26" spans="1:6" ht="22.5">
      <c r="A26" s="208" t="s">
        <v>46</v>
      </c>
      <c r="B26" s="209">
        <v>720</v>
      </c>
      <c r="C26" s="210" t="s">
        <v>47</v>
      </c>
      <c r="D26" s="211">
        <f>D25</f>
        <v>12199400</v>
      </c>
      <c r="E26" s="212">
        <f>E24</f>
        <v>858705.95</v>
      </c>
      <c r="F26" s="207" t="s">
        <v>15</v>
      </c>
    </row>
    <row r="27" spans="1:6" ht="34.5" thickBot="1">
      <c r="A27" s="213" t="s">
        <v>48</v>
      </c>
      <c r="B27" s="214">
        <v>720</v>
      </c>
      <c r="C27" s="215" t="s">
        <v>49</v>
      </c>
      <c r="D27" s="216">
        <f>D26</f>
        <v>12199400</v>
      </c>
      <c r="E27" s="217">
        <f>E26</f>
        <v>858705.95</v>
      </c>
      <c r="F27" s="218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472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2018-03-06T13:59:18Z</cp:lastPrinted>
  <dcterms:created xsi:type="dcterms:W3CDTF">2011-02-10T10:53:11Z</dcterms:created>
  <dcterms:modified xsi:type="dcterms:W3CDTF">2018-03-06T13:59:24Z</dcterms:modified>
</cp:coreProperties>
</file>