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'117_2'!$A$2:$F$176</definedName>
    <definedName name="_xlnm.Print_Area" localSheetId="1">'117_2'!$A$1:$F$176</definedName>
  </definedNames>
  <calcPr calcId="124519" calcOnSave="0"/>
</workbook>
</file>

<file path=xl/calcChain.xml><?xml version="1.0" encoding="utf-8"?>
<calcChain xmlns="http://schemas.openxmlformats.org/spreadsheetml/2006/main">
  <c r="F106" i="5"/>
  <c r="F107"/>
  <c r="E106"/>
  <c r="E115"/>
  <c r="E118"/>
  <c r="E56"/>
  <c r="E21"/>
  <c r="E13"/>
  <c r="F159"/>
  <c r="F160"/>
  <c r="F156"/>
  <c r="F157"/>
  <c r="F158"/>
  <c r="F155"/>
  <c r="F154"/>
  <c r="E155"/>
  <c r="E156"/>
  <c r="E157"/>
  <c r="E158"/>
  <c r="E159"/>
  <c r="F135"/>
  <c r="F134"/>
  <c r="E134"/>
  <c r="F129"/>
  <c r="F130"/>
  <c r="F128"/>
  <c r="E128"/>
  <c r="E129"/>
  <c r="F122"/>
  <c r="F123"/>
  <c r="F124"/>
  <c r="F60"/>
  <c r="F61"/>
  <c r="F62"/>
  <c r="E61"/>
  <c r="E60"/>
  <c r="E44"/>
  <c r="F47"/>
  <c r="F26"/>
  <c r="F27"/>
  <c r="F15"/>
  <c r="D7"/>
  <c r="D127"/>
  <c r="D96"/>
  <c r="D40"/>
  <c r="D56"/>
  <c r="D26"/>
  <c r="D155"/>
  <c r="D156"/>
  <c r="D157"/>
  <c r="D158"/>
  <c r="D159"/>
  <c r="D131"/>
  <c r="D134"/>
  <c r="D129"/>
  <c r="D128" s="1"/>
  <c r="D111"/>
  <c r="D106"/>
  <c r="D49"/>
  <c r="D60"/>
  <c r="D61"/>
  <c r="D44"/>
  <c r="F105"/>
  <c r="F102"/>
  <c r="F150"/>
  <c r="F147"/>
  <c r="E132"/>
  <c r="E131" s="1"/>
  <c r="E127" s="1"/>
  <c r="F133"/>
  <c r="E26"/>
  <c r="D104"/>
  <c r="F104" s="1"/>
  <c r="F24" i="4"/>
  <c r="F25"/>
  <c r="F23"/>
  <c r="F121" i="5"/>
  <c r="F75"/>
  <c r="F74"/>
  <c r="F67"/>
  <c r="F24"/>
  <c r="F16"/>
  <c r="E152"/>
  <c r="E73"/>
  <c r="F46"/>
  <c r="F44"/>
  <c r="F45"/>
  <c r="D132"/>
  <c r="F132" s="1"/>
  <c r="F52" i="4"/>
  <c r="F51"/>
  <c r="F48"/>
  <c r="F38"/>
  <c r="F174" i="5"/>
  <c r="F153"/>
  <c r="F138"/>
  <c r="F114"/>
  <c r="F110"/>
  <c r="F99"/>
  <c r="F92"/>
  <c r="F88"/>
  <c r="F84"/>
  <c r="F77"/>
  <c r="F52"/>
  <c r="F23"/>
  <c r="E173"/>
  <c r="E172" s="1"/>
  <c r="E166"/>
  <c r="E165" s="1"/>
  <c r="E164" s="1"/>
  <c r="E163" s="1"/>
  <c r="E151"/>
  <c r="E149"/>
  <c r="E148" s="1"/>
  <c r="E146"/>
  <c r="E145" s="1"/>
  <c r="E143"/>
  <c r="E142" s="1"/>
  <c r="E141" s="1"/>
  <c r="E137"/>
  <c r="E136" s="1"/>
  <c r="E123"/>
  <c r="E122" s="1"/>
  <c r="E120"/>
  <c r="E119" s="1"/>
  <c r="E113"/>
  <c r="E112" s="1"/>
  <c r="E109"/>
  <c r="E108" s="1"/>
  <c r="E101"/>
  <c r="E100" s="1"/>
  <c r="E96" s="1"/>
  <c r="E98"/>
  <c r="E97" s="1"/>
  <c r="E87"/>
  <c r="E86" s="1"/>
  <c r="E83"/>
  <c r="E82" s="1"/>
  <c r="E72"/>
  <c r="E76"/>
  <c r="E66"/>
  <c r="E65" s="1"/>
  <c r="E58"/>
  <c r="E54"/>
  <c r="E53" s="1"/>
  <c r="E49" s="1"/>
  <c r="E51"/>
  <c r="E50" s="1"/>
  <c r="E43"/>
  <c r="E42" s="1"/>
  <c r="E33"/>
  <c r="E32" s="1"/>
  <c r="E28"/>
  <c r="E25" s="1"/>
  <c r="E12"/>
  <c r="D173"/>
  <c r="F173" s="1"/>
  <c r="D166"/>
  <c r="D165" s="1"/>
  <c r="D164" s="1"/>
  <c r="D163" s="1"/>
  <c r="D162" s="1"/>
  <c r="D152"/>
  <c r="F152" s="1"/>
  <c r="D149"/>
  <c r="D148" s="1"/>
  <c r="F148" s="1"/>
  <c r="D146"/>
  <c r="D145" s="1"/>
  <c r="F145" s="1"/>
  <c r="D143"/>
  <c r="D142" s="1"/>
  <c r="D137"/>
  <c r="D136" s="1"/>
  <c r="D123"/>
  <c r="D122" s="1"/>
  <c r="D120"/>
  <c r="D119" s="1"/>
  <c r="D118" s="1"/>
  <c r="D113"/>
  <c r="D112" s="1"/>
  <c r="F112" s="1"/>
  <c r="D109"/>
  <c r="D108" s="1"/>
  <c r="F108" s="1"/>
  <c r="D101"/>
  <c r="D100" s="1"/>
  <c r="F100" s="1"/>
  <c r="D98"/>
  <c r="D97" s="1"/>
  <c r="D91"/>
  <c r="D90" s="1"/>
  <c r="D89" s="1"/>
  <c r="F89" s="1"/>
  <c r="D87"/>
  <c r="D86" s="1"/>
  <c r="F86" s="1"/>
  <c r="D83"/>
  <c r="D82" s="1"/>
  <c r="F82" s="1"/>
  <c r="D73"/>
  <c r="D76"/>
  <c r="F76" s="1"/>
  <c r="D66"/>
  <c r="D65" s="1"/>
  <c r="F65" s="1"/>
  <c r="D58"/>
  <c r="D57" s="1"/>
  <c r="D51"/>
  <c r="D50" s="1"/>
  <c r="F50" s="1"/>
  <c r="D43"/>
  <c r="D42" s="1"/>
  <c r="D33"/>
  <c r="D32" s="1"/>
  <c r="D28"/>
  <c r="D25" s="1"/>
  <c r="D21"/>
  <c r="D20" s="1"/>
  <c r="F57" i="4"/>
  <c r="F56"/>
  <c r="F55"/>
  <c r="F53"/>
  <c r="F54"/>
  <c r="F45"/>
  <c r="F46"/>
  <c r="F47"/>
  <c r="F41"/>
  <c r="F42"/>
  <c r="F166" i="5"/>
  <c r="F143"/>
  <c r="D13"/>
  <c r="F13" s="1"/>
  <c r="F144"/>
  <c r="F167"/>
  <c r="D17" i="6"/>
  <c r="D18" s="1"/>
  <c r="F43" i="4"/>
  <c r="F7" i="6"/>
  <c r="D172" i="5" l="1"/>
  <c r="F172" s="1"/>
  <c r="F58"/>
  <c r="F118"/>
  <c r="F51"/>
  <c r="F83"/>
  <c r="F87"/>
  <c r="F90"/>
  <c r="F91"/>
  <c r="F109"/>
  <c r="F137"/>
  <c r="F136"/>
  <c r="F131"/>
  <c r="F73"/>
  <c r="F66"/>
  <c r="D103"/>
  <c r="F103" s="1"/>
  <c r="F146"/>
  <c r="F149"/>
  <c r="F101"/>
  <c r="F42"/>
  <c r="F21"/>
  <c r="E95"/>
  <c r="F120"/>
  <c r="F119"/>
  <c r="F113"/>
  <c r="F97"/>
  <c r="F98"/>
  <c r="F28"/>
  <c r="E57"/>
  <c r="F43"/>
  <c r="E20"/>
  <c r="E19" s="1"/>
  <c r="D72"/>
  <c r="F72" s="1"/>
  <c r="F59"/>
  <c r="F44" i="4"/>
  <c r="E17" i="6"/>
  <c r="E36" i="5"/>
  <c r="D53"/>
  <c r="D12"/>
  <c r="D11" s="1"/>
  <c r="D10" s="1"/>
  <c r="D9" s="1"/>
  <c r="F127" l="1"/>
  <c r="F96"/>
  <c r="F25"/>
  <c r="F49"/>
  <c r="D19"/>
  <c r="D18" s="1"/>
  <c r="F165"/>
  <c r="F20"/>
  <c r="F12"/>
  <c r="E18" i="6"/>
  <c r="F18" s="1"/>
  <c r="F17"/>
  <c r="F164" i="5"/>
  <c r="E18"/>
  <c r="E11"/>
  <c r="E10" s="1"/>
  <c r="E85"/>
  <c r="E81"/>
  <c r="E80" s="1"/>
  <c r="E31"/>
  <c r="E30" s="1"/>
  <c r="D64"/>
  <c r="D48"/>
  <c r="D38"/>
  <c r="D37" s="1"/>
  <c r="D36" s="1"/>
  <c r="D31"/>
  <c r="D30" s="1"/>
  <c r="E17" l="1"/>
  <c r="D17"/>
  <c r="D35"/>
  <c r="F35" s="1"/>
  <c r="F36"/>
  <c r="D85"/>
  <c r="F85" s="1"/>
  <c r="F163"/>
  <c r="E64"/>
  <c r="F64" s="1"/>
  <c r="E111"/>
  <c r="E48"/>
  <c r="F57"/>
  <c r="F18"/>
  <c r="F10"/>
  <c r="E9"/>
  <c r="E71"/>
  <c r="D171"/>
  <c r="F171" s="1"/>
  <c r="D41"/>
  <c r="E41"/>
  <c r="F41" s="1"/>
  <c r="D151"/>
  <c r="F151" s="1"/>
  <c r="D71"/>
  <c r="D70" s="1"/>
  <c r="D69" s="1"/>
  <c r="E24" i="6"/>
  <c r="D20"/>
  <c r="D21" s="1"/>
  <c r="D22" s="1"/>
  <c r="E20"/>
  <c r="E21" s="1"/>
  <c r="E22" s="1"/>
  <c r="D24"/>
  <c r="D25" s="1"/>
  <c r="D26" s="1"/>
  <c r="E25"/>
  <c r="E26"/>
  <c r="F14" i="5"/>
  <c r="F22"/>
  <c r="F37"/>
  <c r="F38"/>
  <c r="F39"/>
  <c r="F15" i="4"/>
  <c r="F16"/>
  <c r="F18"/>
  <c r="F19"/>
  <c r="F20"/>
  <c r="F26"/>
  <c r="F27"/>
  <c r="F28"/>
  <c r="F29"/>
  <c r="F30"/>
  <c r="F31"/>
  <c r="F32"/>
  <c r="F33"/>
  <c r="F71" i="5" l="1"/>
  <c r="D126"/>
  <c r="D141"/>
  <c r="E162"/>
  <c r="E161" s="1"/>
  <c r="F142"/>
  <c r="E140"/>
  <c r="E139" s="1"/>
  <c r="F111"/>
  <c r="E63"/>
  <c r="E40" s="1"/>
  <c r="E8" s="1"/>
  <c r="D81"/>
  <c r="D63"/>
  <c r="E117"/>
  <c r="F56"/>
  <c r="F48"/>
  <c r="E79"/>
  <c r="E78" s="1"/>
  <c r="E70"/>
  <c r="F70" s="1"/>
  <c r="D170"/>
  <c r="F170" s="1"/>
  <c r="F17"/>
  <c r="F9"/>
  <c r="F11"/>
  <c r="F29"/>
  <c r="D8" l="1"/>
  <c r="F63"/>
  <c r="F81"/>
  <c r="D80"/>
  <c r="F80" s="1"/>
  <c r="D125"/>
  <c r="D95"/>
  <c r="F95" s="1"/>
  <c r="D79"/>
  <c r="F162"/>
  <c r="F8"/>
  <c r="D169"/>
  <c r="F169" s="1"/>
  <c r="D94"/>
  <c r="E126"/>
  <c r="F126" s="1"/>
  <c r="E94"/>
  <c r="F94" s="1"/>
  <c r="D140"/>
  <c r="F141"/>
  <c r="E116"/>
  <c r="E69"/>
  <c r="F69" s="1"/>
  <c r="F19"/>
  <c r="E171"/>
  <c r="D68"/>
  <c r="D78" l="1"/>
  <c r="F78" s="1"/>
  <c r="F79"/>
  <c r="D93"/>
  <c r="F125"/>
  <c r="F40"/>
  <c r="D168"/>
  <c r="F168" s="1"/>
  <c r="E125"/>
  <c r="E7" s="1"/>
  <c r="E93"/>
  <c r="D139"/>
  <c r="F139" s="1"/>
  <c r="F140"/>
  <c r="E68"/>
  <c r="E170"/>
  <c r="D117"/>
  <c r="F117" s="1"/>
  <c r="F93" l="1"/>
  <c r="F68"/>
  <c r="D116"/>
  <c r="F116" s="1"/>
  <c r="E169"/>
  <c r="D161"/>
  <c r="F161" s="1"/>
  <c r="D115" l="1"/>
  <c r="E168"/>
  <c r="E5" s="1"/>
  <c r="F115"/>
  <c r="E176" l="1"/>
  <c r="D5"/>
  <c r="F7" l="1"/>
  <c r="F5"/>
</calcChain>
</file>

<file path=xl/sharedStrings.xml><?xml version="1.0" encoding="utf-8"?>
<sst xmlns="http://schemas.openxmlformats.org/spreadsheetml/2006/main" count="641" uniqueCount="422">
  <si>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</si>
  <si>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</si>
  <si>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</si>
  <si>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</si>
  <si>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</si>
  <si>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</si>
  <si>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</si>
  <si>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</si>
  <si>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</si>
  <si>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</si>
  <si>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</si>
  <si>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</si>
  <si>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</si>
  <si>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</si>
  <si>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</si>
  <si>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</si>
  <si>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</si>
  <si>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</si>
  <si>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</si>
  <si>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</si>
  <si>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</si>
  <si>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</si>
  <si>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</si>
  <si>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</si>
  <si>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</si>
  <si>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</si>
  <si>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</si>
  <si>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</si>
  <si>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</si>
  <si>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</si>
  <si>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</si>
  <si>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</si>
  <si>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</si>
  <si>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</si>
  <si>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</si>
  <si>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</si>
  <si>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</si>
  <si>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</si>
  <si>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</si>
  <si>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</si>
  <si>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</si>
  <si>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</si>
  <si>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</si>
  <si>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</si>
  <si>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</si>
  <si>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</si>
  <si>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</si>
  <si>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</si>
  <si>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</si>
  <si>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</si>
  <si>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</si>
  <si>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</si>
  <si>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</si>
  <si>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</si>
  <si>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</si>
  <si>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</si>
  <si>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</si>
  <si>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</si>
  <si>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</si>
  <si>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</si>
  <si>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</si>
  <si>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</si>
  <si>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</si>
  <si>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</si>
  <si>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</si>
  <si>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</si>
  <si>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</si>
  <si>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</si>
  <si>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</si>
  <si>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</si>
  <si>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</si>
  <si>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</si>
  <si>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</si>
  <si>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</si>
  <si>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</si>
  <si>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</si>
  <si>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</si>
  <si>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</si>
  <si>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</si>
  <si>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</si>
  <si>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</si>
  <si>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</si>
  <si>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</si>
  <si>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</si>
  <si>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</si>
  <si>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</si>
  <si>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</si>
  <si>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</si>
  <si>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</si>
  <si>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</si>
  <si>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</si>
  <si>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</si>
  <si>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</si>
  <si>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</si>
  <si>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</si>
  <si>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</si>
  <si>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</si>
  <si>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</si>
  <si>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</si>
  <si>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</si>
  <si>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</si>
  <si>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</si>
  <si>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</si>
  <si>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</si>
  <si>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</si>
  <si>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</si>
  <si>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</si>
  <si>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</si>
  <si>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</si>
  <si>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</si>
  <si>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</si>
  <si>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</si>
  <si>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</si>
  <si>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</si>
  <si>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</si>
  <si>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</si>
  <si>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</si>
  <si>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</si>
  <si>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</si>
  <si>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</si>
  <si>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</si>
  <si>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</si>
  <si>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</si>
  <si>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</si>
  <si>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</si>
  <si>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</si>
  <si>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</si>
  <si>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</si>
  <si>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</si>
  <si>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</si>
  <si>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</si>
  <si>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</si>
  <si>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</si>
  <si>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</si>
  <si>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</si>
  <si>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</si>
  <si>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</si>
  <si>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</si>
  <si>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</si>
  <si>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</si>
  <si>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</si>
  <si>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</si>
  <si>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</si>
  <si>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</si>
  <si>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</si>
  <si>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</si>
  <si>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</si>
  <si>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</si>
  <si>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</si>
  <si>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</si>
  <si>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</si>
  <si>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</si>
  <si>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</si>
  <si>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</si>
  <si>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</si>
  <si>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</si>
  <si>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</si>
  <si>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</si>
  <si>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</si>
  <si>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</si>
  <si>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</si>
  <si>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</si>
  <si>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</si>
  <si>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</si>
  <si>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</si>
  <si>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</si>
  <si>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</si>
  <si>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</si>
  <si>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</si>
  <si>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</si>
  <si>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</si>
  <si>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</si>
  <si>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</si>
  <si>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</si>
  <si>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</si>
  <si>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</si>
  <si>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</si>
  <si>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</si>
  <si>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</si>
  <si>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</si>
  <si>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</si>
  <si>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</si>
  <si>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</si>
  <si>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</si>
  <si>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</si>
  <si>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</si>
  <si>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</si>
  <si>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</si>
  <si>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</si>
  <si>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</si>
  <si>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</si>
  <si>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</si>
  <si>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</si>
  <si>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</si>
  <si>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</si>
  <si>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</si>
  <si>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</si>
  <si>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</si>
  <si>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</si>
  <si>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</si>
  <si>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</si>
  <si>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</si>
  <si>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</si>
  <si>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</si>
  <si>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</si>
  <si>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</si>
  <si>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</si>
  <si>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</si>
  <si>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</si>
  <si>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</si>
  <si>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</si>
  <si>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</si>
  <si>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</si>
  <si>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</si>
  <si>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</si>
  <si>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</si>
  <si>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</si>
  <si>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</si>
  <si>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</si>
  <si>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</si>
  <si>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</si>
  <si>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</si>
  <si>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</si>
  <si>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</si>
  <si>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</si>
  <si>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</si>
  <si>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</si>
  <si>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</si>
  <si>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</si>
  <si>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</si>
  <si>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</si>
  <si>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</si>
  <si>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</si>
  <si>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</si>
  <si>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</si>
  <si>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</si>
  <si>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</si>
  <si>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</si>
  <si>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</si>
  <si>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</si>
  <si>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</si>
  <si>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</si>
  <si>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</si>
  <si>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</si>
  <si>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</si>
  <si>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</si>
  <si>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</si>
  <si>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</si>
  <si>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</si>
  <si>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</si>
  <si>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</si>
  <si>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</si>
  <si>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</si>
  <si>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</si>
  <si>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</si>
  <si>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</si>
  <si>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</si>
  <si>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</si>
  <si>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</si>
  <si>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</si>
  <si>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</si>
  <si>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</si>
  <si>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</si>
  <si>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</si>
  <si>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</si>
  <si>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</si>
  <si>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</si>
  <si>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</si>
  <si>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</si>
  <si>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</si>
  <si>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</si>
  <si>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</si>
  <si>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</si>
  <si>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</si>
  <si>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</si>
  <si>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</si>
  <si>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</si>
  <si>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</si>
  <si>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</si>
  <si>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</si>
  <si>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</si>
  <si>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</si>
  <si>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</si>
  <si>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</si>
  <si>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</si>
  <si>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</si>
  <si>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</si>
  <si>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</si>
  <si>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</si>
  <si>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</si>
  <si>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</si>
  <si>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</si>
  <si>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</si>
  <si>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</si>
  <si>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</si>
  <si>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</si>
  <si>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</si>
  <si>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</si>
  <si>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</si>
  <si>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</si>
  <si>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</si>
  <si>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</si>
  <si>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</si>
  <si>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</si>
  <si>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</si>
  <si>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</si>
  <si>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</si>
  <si>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</si>
  <si>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</si>
  <si>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</si>
  <si>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</si>
  <si>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</si>
  <si>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</si>
  <si>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</si>
  <si>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</si>
  <si>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</si>
  <si>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</si>
  <si>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</si>
  <si>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</si>
  <si>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</si>
  <si>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</si>
  <si>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</si>
  <si>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</si>
  <si>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</si>
  <si>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</si>
  <si>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</si>
  <si>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</si>
  <si>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</si>
  <si>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</si>
  <si>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</si>
  <si>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</si>
  <si>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</si>
  <si>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</si>
  <si>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</si>
  <si>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</si>
  <si>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</si>
  <si>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</si>
  <si>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</si>
  <si>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</si>
  <si>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</si>
  <si>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</si>
  <si>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</si>
  <si>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</si>
  <si>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</si>
  <si>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</si>
  <si>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</si>
  <si>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</si>
  <si>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</si>
  <si>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</si>
  <si>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</si>
  <si>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</si>
  <si>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</si>
  <si>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</si>
  <si>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</si>
  <si>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</si>
  <si>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</si>
  <si>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</si>
  <si>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</si>
  <si>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</si>
  <si>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</si>
  <si>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</si>
  <si>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</si>
  <si>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</si>
  <si>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</si>
  <si>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</si>
  <si>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</si>
  <si>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</si>
  <si>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</si>
  <si>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</si>
  <si>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</si>
  <si>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</si>
  <si>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</si>
  <si>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</si>
  <si>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</si>
  <si>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951 0503 0520099990 851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</si>
  <si>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</si>
  <si>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</si>
  <si>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</si>
  <si>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</si>
  <si>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</si>
  <si>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</si>
  <si>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</si>
  <si>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</si>
  <si>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</si>
  <si>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</si>
  <si>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</si>
  <si>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</si>
  <si>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</si>
  <si>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</si>
  <si>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</si>
  <si>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</si>
  <si>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</si>
  <si>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</si>
  <si>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</si>
  <si>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</si>
  <si>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</si>
  <si>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r>
      <t xml:space="preserve">                 </t>
    </r>
    <r>
      <rPr>
        <u/>
        <sz val="8"/>
        <rFont val="Arial Cyr"/>
        <charset val="204"/>
      </rPr>
      <t>на 1 мая  2017 г</t>
    </r>
    <r>
      <rPr>
        <sz val="8"/>
        <rFont val="Arial Cyr"/>
        <family val="2"/>
        <charset val="204"/>
      </rPr>
      <t>.</t>
    </r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</si>
  <si>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</si>
  <si>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</si>
  <si>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</si>
  <si>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</si>
  <si>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</si>
  <si>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951 0409 0410085040 000</t>
  </si>
  <si>
    <t>951 0409 0410085040 540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</si>
  <si>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</si>
  <si>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Иные межбюджетные трансферты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</si>
  <si>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</si>
  <si>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</si>
  <si>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</si>
  <si>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</si>
  <si>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951 0502 0510020320 850</t>
  </si>
  <si>
    <t>951 0502 0510020320 853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</si>
  <si>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</si>
  <si>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</si>
  <si>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</si>
  <si>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</si>
  <si>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</si>
  <si>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</si>
  <si>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</si>
  <si>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</si>
  <si>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</si>
  <si>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" 12 "  мая   2017г.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</si>
</sst>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8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8" fillId="0" borderId="0" xfId="0" applyFont="1" applyAlignment="1">
      <alignment wrapText="1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opLeftCell="A55" zoomScale="151" zoomScaleNormal="151" zoomScaleSheetLayoutView="140" workbookViewId="0">
      <selection activeCell="E54" sqref="E5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99" t="s">
        <v>178</v>
      </c>
      <c r="D1" s="199"/>
      <c r="E1" s="199"/>
      <c r="F1" s="199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201" t="s">
        <v>52</v>
      </c>
      <c r="B3" s="201"/>
      <c r="C3" s="201"/>
      <c r="D3" s="201"/>
      <c r="E3" s="201"/>
      <c r="F3" s="2" t="s">
        <v>4</v>
      </c>
    </row>
    <row r="4" spans="1:6">
      <c r="B4" s="202" t="s">
        <v>396</v>
      </c>
      <c r="C4" s="202"/>
      <c r="D4" s="205" t="s">
        <v>152</v>
      </c>
      <c r="E4" s="206"/>
      <c r="F4" s="4" t="s">
        <v>53</v>
      </c>
    </row>
    <row r="5" spans="1:6">
      <c r="B5" s="5"/>
      <c r="C5" s="5"/>
      <c r="D5" s="155"/>
      <c r="E5" s="155" t="s">
        <v>54</v>
      </c>
      <c r="F5" s="6">
        <v>42856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203" t="s">
        <v>169</v>
      </c>
      <c r="B7" s="203"/>
      <c r="C7" s="203"/>
      <c r="D7" s="155"/>
      <c r="E7" s="155" t="s">
        <v>172</v>
      </c>
      <c r="F7" s="7">
        <v>951</v>
      </c>
    </row>
    <row r="8" spans="1:6" ht="15" customHeight="1">
      <c r="A8" s="204" t="s">
        <v>170</v>
      </c>
      <c r="B8" s="204"/>
      <c r="C8" s="204"/>
      <c r="D8" s="204"/>
      <c r="F8" s="208">
        <v>60626440</v>
      </c>
    </row>
    <row r="9" spans="1:6" ht="9.75" customHeight="1">
      <c r="A9" s="154"/>
      <c r="B9" s="207" t="s">
        <v>109</v>
      </c>
      <c r="C9" s="207"/>
      <c r="D9" s="154"/>
      <c r="E9" s="155" t="s">
        <v>154</v>
      </c>
      <c r="F9" s="209"/>
    </row>
    <row r="10" spans="1:6" ht="18.75" customHeight="1">
      <c r="A10" s="154" t="s">
        <v>171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200" t="s">
        <v>7</v>
      </c>
      <c r="B12" s="200"/>
      <c r="C12" s="200"/>
      <c r="D12" s="200"/>
      <c r="E12" s="200"/>
      <c r="F12" s="200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100956300</v>
      </c>
      <c r="E15" s="149">
        <v>4199668.17</v>
      </c>
      <c r="F15" s="72">
        <f t="shared" ref="F15:F20" si="0">D15-E15</f>
        <v>96756631.829999998</v>
      </c>
    </row>
    <row r="16" spans="1:6" s="3" customFormat="1" ht="11.25">
      <c r="A16" s="191" t="s">
        <v>108</v>
      </c>
      <c r="B16" s="193" t="s">
        <v>3</v>
      </c>
      <c r="C16" s="195" t="s">
        <v>90</v>
      </c>
      <c r="D16" s="197">
        <v>7129300</v>
      </c>
      <c r="E16" s="197">
        <v>2474318.17</v>
      </c>
      <c r="F16" s="189">
        <f>D16-E16</f>
        <v>4654981.83</v>
      </c>
    </row>
    <row r="17" spans="1:6" s="3" customFormat="1" ht="11.25" customHeight="1">
      <c r="A17" s="192"/>
      <c r="B17" s="194"/>
      <c r="C17" s="196"/>
      <c r="D17" s="198"/>
      <c r="E17" s="198"/>
      <c r="F17" s="190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543699.41</v>
      </c>
      <c r="F18" s="126">
        <f t="shared" si="0"/>
        <v>1765500.5899999999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543699.41</v>
      </c>
      <c r="F19" s="126">
        <f t="shared" si="0"/>
        <v>1765500.5899999999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543412.53</v>
      </c>
      <c r="F20" s="126">
        <f t="shared" si="0"/>
        <v>1765787.47</v>
      </c>
    </row>
    <row r="21" spans="1:6" s="3" customFormat="1" ht="108.75" customHeight="1">
      <c r="A21" s="65" t="s">
        <v>380</v>
      </c>
      <c r="B21" s="61" t="s">
        <v>3</v>
      </c>
      <c r="C21" s="12" t="s">
        <v>378</v>
      </c>
      <c r="D21" s="123" t="s">
        <v>79</v>
      </c>
      <c r="E21" s="115">
        <v>161.36000000000001</v>
      </c>
      <c r="F21" s="126" t="s">
        <v>79</v>
      </c>
    </row>
    <row r="22" spans="1:6" s="3" customFormat="1" ht="46.5" customHeight="1">
      <c r="A22" s="65" t="s">
        <v>381</v>
      </c>
      <c r="B22" s="61" t="s">
        <v>3</v>
      </c>
      <c r="C22" s="12" t="s">
        <v>379</v>
      </c>
      <c r="D22" s="123" t="s">
        <v>79</v>
      </c>
      <c r="E22" s="115">
        <v>125.52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367700</v>
      </c>
      <c r="E23" s="115">
        <v>367726.4</v>
      </c>
      <c r="F23" s="126">
        <f>D23-E23</f>
        <v>-26.400000000023283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367700</v>
      </c>
      <c r="E24" s="115">
        <v>367726.4</v>
      </c>
      <c r="F24" s="126">
        <f t="shared" ref="F24:F25" si="1">D24-E24</f>
        <v>-26.400000000023283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367700</v>
      </c>
      <c r="E25" s="115">
        <v>367726.4</v>
      </c>
      <c r="F25" s="126">
        <f t="shared" si="1"/>
        <v>-26.400000000023283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4428700</v>
      </c>
      <c r="E26" s="115">
        <v>1508164.12</v>
      </c>
      <c r="F26" s="126">
        <f>D26-E26</f>
        <v>2920535.88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29611.34</v>
      </c>
      <c r="F27" s="126">
        <f>D27-E27</f>
        <v>68588.66</v>
      </c>
    </row>
    <row r="28" spans="1:6" s="3" customFormat="1" ht="45">
      <c r="A28" s="65" t="s">
        <v>155</v>
      </c>
      <c r="B28" s="61" t="s">
        <v>3</v>
      </c>
      <c r="C28" s="12" t="s">
        <v>96</v>
      </c>
      <c r="D28" s="123">
        <v>98200</v>
      </c>
      <c r="E28" s="115">
        <v>29611.34</v>
      </c>
      <c r="F28" s="126">
        <f>D28-E28</f>
        <v>68588.66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4330500</v>
      </c>
      <c r="E29" s="115">
        <v>1478552.78</v>
      </c>
      <c r="F29" s="126">
        <f t="shared" ref="F29:F33" si="2">D29-E29</f>
        <v>2851947.2199999997</v>
      </c>
    </row>
    <row r="30" spans="1:6" s="3" customFormat="1" ht="11.25">
      <c r="A30" s="65" t="s">
        <v>156</v>
      </c>
      <c r="B30" s="61" t="s">
        <v>3</v>
      </c>
      <c r="C30" s="12" t="s">
        <v>173</v>
      </c>
      <c r="D30" s="123">
        <v>3945400</v>
      </c>
      <c r="E30" s="115">
        <v>1473589.51</v>
      </c>
      <c r="F30" s="126">
        <f t="shared" si="2"/>
        <v>2471810.4900000002</v>
      </c>
    </row>
    <row r="31" spans="1:6" s="3" customFormat="1" ht="33.75">
      <c r="A31" s="65" t="s">
        <v>158</v>
      </c>
      <c r="B31" s="61" t="s">
        <v>3</v>
      </c>
      <c r="C31" s="12" t="s">
        <v>157</v>
      </c>
      <c r="D31" s="123">
        <v>3945400</v>
      </c>
      <c r="E31" s="115">
        <v>1473589.51</v>
      </c>
      <c r="F31" s="126">
        <f t="shared" si="2"/>
        <v>2471810.4900000002</v>
      </c>
    </row>
    <row r="32" spans="1:6" s="3" customFormat="1" ht="11.25">
      <c r="A32" s="65" t="s">
        <v>160</v>
      </c>
      <c r="B32" s="61" t="s">
        <v>3</v>
      </c>
      <c r="C32" s="12" t="s">
        <v>159</v>
      </c>
      <c r="D32" s="123">
        <v>385100</v>
      </c>
      <c r="E32" s="115">
        <v>4963.2700000000004</v>
      </c>
      <c r="F32" s="126">
        <f t="shared" si="2"/>
        <v>380136.73</v>
      </c>
    </row>
    <row r="33" spans="1:6" s="3" customFormat="1" ht="36.75" customHeight="1">
      <c r="A33" s="65" t="s">
        <v>162</v>
      </c>
      <c r="B33" s="61" t="s">
        <v>3</v>
      </c>
      <c r="C33" s="12" t="s">
        <v>161</v>
      </c>
      <c r="D33" s="123">
        <v>385100</v>
      </c>
      <c r="E33" s="115">
        <v>4963.2700000000004</v>
      </c>
      <c r="F33" s="126">
        <f t="shared" si="2"/>
        <v>380136.73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 t="s">
        <v>79</v>
      </c>
      <c r="E34" s="115">
        <v>54228.24</v>
      </c>
      <c r="F34" s="126" t="s">
        <v>79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 t="s">
        <v>79</v>
      </c>
      <c r="E35" s="115">
        <v>54228.24</v>
      </c>
      <c r="F35" s="126" t="s">
        <v>79</v>
      </c>
    </row>
    <row r="36" spans="1:6" s="3" customFormat="1" ht="36.75" customHeight="1">
      <c r="A36" s="65" t="s">
        <v>149</v>
      </c>
      <c r="B36" s="61" t="s">
        <v>3</v>
      </c>
      <c r="C36" s="12" t="s">
        <v>150</v>
      </c>
      <c r="D36" s="123" t="s">
        <v>79</v>
      </c>
      <c r="E36" s="115">
        <v>54228.24</v>
      </c>
      <c r="F36" s="126" t="s">
        <v>79</v>
      </c>
    </row>
    <row r="37" spans="1:6" s="3" customFormat="1" ht="36" customHeight="1">
      <c r="A37" s="65" t="s">
        <v>168</v>
      </c>
      <c r="B37" s="61" t="s">
        <v>3</v>
      </c>
      <c r="C37" s="12" t="s">
        <v>151</v>
      </c>
      <c r="D37" s="123" t="s">
        <v>79</v>
      </c>
      <c r="E37" s="115">
        <v>54228.24</v>
      </c>
      <c r="F37" s="126" t="s">
        <v>79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500</v>
      </c>
      <c r="F38" s="126">
        <f>D38-E38</f>
        <v>23200</v>
      </c>
    </row>
    <row r="39" spans="1:6" s="3" customFormat="1" ht="37.5" customHeight="1">
      <c r="A39" s="133" t="s">
        <v>384</v>
      </c>
      <c r="B39" s="61" t="s">
        <v>3</v>
      </c>
      <c r="C39" s="12" t="s">
        <v>382</v>
      </c>
      <c r="D39" s="123">
        <v>500</v>
      </c>
      <c r="E39" s="115">
        <v>500</v>
      </c>
      <c r="F39" s="126" t="s">
        <v>79</v>
      </c>
    </row>
    <row r="40" spans="1:6" s="3" customFormat="1" ht="47.25" customHeight="1">
      <c r="A40" s="133" t="s">
        <v>385</v>
      </c>
      <c r="B40" s="61" t="s">
        <v>3</v>
      </c>
      <c r="C40" s="12" t="s">
        <v>383</v>
      </c>
      <c r="D40" s="123">
        <v>500</v>
      </c>
      <c r="E40" s="115">
        <v>500</v>
      </c>
      <c r="F40" s="126" t="s">
        <v>79</v>
      </c>
    </row>
    <row r="41" spans="1:6" s="3" customFormat="1" ht="27" customHeight="1">
      <c r="A41" s="133" t="s">
        <v>333</v>
      </c>
      <c r="B41" s="61" t="s">
        <v>3</v>
      </c>
      <c r="C41" s="12" t="s">
        <v>332</v>
      </c>
      <c r="D41" s="123">
        <v>23200</v>
      </c>
      <c r="E41" s="115" t="s">
        <v>79</v>
      </c>
      <c r="F41" s="126">
        <f t="shared" ref="F41:F42" si="3">D41</f>
        <v>23200</v>
      </c>
    </row>
    <row r="42" spans="1:6" s="3" customFormat="1" ht="37.5" customHeight="1">
      <c r="A42" s="133" t="s">
        <v>335</v>
      </c>
      <c r="B42" s="61" t="s">
        <v>3</v>
      </c>
      <c r="C42" s="12" t="s">
        <v>334</v>
      </c>
      <c r="D42" s="123">
        <v>23200</v>
      </c>
      <c r="E42" s="115" t="s">
        <v>79</v>
      </c>
      <c r="F42" s="126">
        <f t="shared" si="3"/>
        <v>23200</v>
      </c>
    </row>
    <row r="43" spans="1:6" s="3" customFormat="1" ht="11.25">
      <c r="A43" s="65" t="s">
        <v>23</v>
      </c>
      <c r="B43" s="61" t="s">
        <v>3</v>
      </c>
      <c r="C43" s="12" t="s">
        <v>100</v>
      </c>
      <c r="D43" s="123">
        <v>93827000</v>
      </c>
      <c r="E43" s="115">
        <v>1725350</v>
      </c>
      <c r="F43" s="126">
        <f>D43-E43</f>
        <v>92101650</v>
      </c>
    </row>
    <row r="44" spans="1:6" s="3" customFormat="1" ht="33.75">
      <c r="A44" s="65" t="s">
        <v>24</v>
      </c>
      <c r="B44" s="61" t="s">
        <v>3</v>
      </c>
      <c r="C44" s="12" t="s">
        <v>101</v>
      </c>
      <c r="D44" s="123">
        <v>93827000</v>
      </c>
      <c r="E44" s="115">
        <v>1725350</v>
      </c>
      <c r="F44" s="126">
        <f t="shared" ref="F44:F48" si="4">D44-E44</f>
        <v>92101650</v>
      </c>
    </row>
    <row r="45" spans="1:6" s="3" customFormat="1" ht="22.5">
      <c r="A45" s="65" t="s">
        <v>377</v>
      </c>
      <c r="B45" s="61" t="s">
        <v>3</v>
      </c>
      <c r="C45" s="12" t="s">
        <v>376</v>
      </c>
      <c r="D45" s="123">
        <v>3932600</v>
      </c>
      <c r="E45" s="115">
        <v>1638500</v>
      </c>
      <c r="F45" s="126">
        <f t="shared" si="4"/>
        <v>2294100</v>
      </c>
    </row>
    <row r="46" spans="1:6" s="3" customFormat="1" ht="22.5">
      <c r="A46" s="65" t="s">
        <v>25</v>
      </c>
      <c r="B46" s="61" t="s">
        <v>3</v>
      </c>
      <c r="C46" s="12" t="s">
        <v>336</v>
      </c>
      <c r="D46" s="123">
        <v>3932600</v>
      </c>
      <c r="E46" s="115">
        <v>1638500</v>
      </c>
      <c r="F46" s="126">
        <f t="shared" si="4"/>
        <v>2294100</v>
      </c>
    </row>
    <row r="47" spans="1:6" s="3" customFormat="1" ht="22.5">
      <c r="A47" s="65" t="s">
        <v>165</v>
      </c>
      <c r="B47" s="61" t="s">
        <v>3</v>
      </c>
      <c r="C47" s="12" t="s">
        <v>337</v>
      </c>
      <c r="D47" s="123">
        <v>3932600</v>
      </c>
      <c r="E47" s="115">
        <v>1638500</v>
      </c>
      <c r="F47" s="126">
        <f t="shared" si="4"/>
        <v>2294100</v>
      </c>
    </row>
    <row r="48" spans="1:6" s="3" customFormat="1" ht="22.5">
      <c r="A48" s="65" t="s">
        <v>338</v>
      </c>
      <c r="B48" s="61" t="s">
        <v>3</v>
      </c>
      <c r="C48" s="12" t="s">
        <v>339</v>
      </c>
      <c r="D48" s="123">
        <v>173500</v>
      </c>
      <c r="E48" s="115">
        <v>86850</v>
      </c>
      <c r="F48" s="126">
        <f t="shared" si="4"/>
        <v>86650</v>
      </c>
    </row>
    <row r="49" spans="1:6" s="3" customFormat="1" ht="36.75" customHeight="1">
      <c r="A49" s="65" t="s">
        <v>106</v>
      </c>
      <c r="B49" s="61" t="s">
        <v>3</v>
      </c>
      <c r="C49" s="12" t="s">
        <v>340</v>
      </c>
      <c r="D49" s="123">
        <v>200</v>
      </c>
      <c r="E49" s="115">
        <v>200</v>
      </c>
      <c r="F49" s="126" t="s">
        <v>79</v>
      </c>
    </row>
    <row r="50" spans="1:6" s="3" customFormat="1" ht="36" customHeight="1">
      <c r="A50" s="65" t="s">
        <v>167</v>
      </c>
      <c r="B50" s="61" t="s">
        <v>3</v>
      </c>
      <c r="C50" s="12" t="s">
        <v>341</v>
      </c>
      <c r="D50" s="123">
        <v>200</v>
      </c>
      <c r="E50" s="115">
        <v>200</v>
      </c>
      <c r="F50" s="126" t="s">
        <v>79</v>
      </c>
    </row>
    <row r="51" spans="1:6" s="3" customFormat="1" ht="33.75">
      <c r="A51" s="65" t="s">
        <v>26</v>
      </c>
      <c r="B51" s="61" t="s">
        <v>3</v>
      </c>
      <c r="C51" s="12" t="s">
        <v>342</v>
      </c>
      <c r="D51" s="123">
        <v>173300</v>
      </c>
      <c r="E51" s="115">
        <v>86650</v>
      </c>
      <c r="F51" s="126">
        <f>D51-E51</f>
        <v>86650</v>
      </c>
    </row>
    <row r="52" spans="1:6" s="3" customFormat="1" ht="45">
      <c r="A52" s="65" t="s">
        <v>164</v>
      </c>
      <c r="B52" s="61" t="s">
        <v>3</v>
      </c>
      <c r="C52" s="12" t="s">
        <v>343</v>
      </c>
      <c r="D52" s="123">
        <v>173300</v>
      </c>
      <c r="E52" s="115">
        <v>86650</v>
      </c>
      <c r="F52" s="126">
        <f>D52-E52</f>
        <v>86650</v>
      </c>
    </row>
    <row r="53" spans="1:6" s="10" customFormat="1">
      <c r="A53" s="67" t="s">
        <v>27</v>
      </c>
      <c r="B53" s="61" t="s">
        <v>3</v>
      </c>
      <c r="C53" s="11" t="s">
        <v>345</v>
      </c>
      <c r="D53" s="123">
        <v>89720900</v>
      </c>
      <c r="E53" s="115" t="s">
        <v>79</v>
      </c>
      <c r="F53" s="126">
        <f>D53</f>
        <v>89720900</v>
      </c>
    </row>
    <row r="54" spans="1:6" s="10" customFormat="1" ht="57.75" customHeight="1">
      <c r="A54" s="67" t="s">
        <v>346</v>
      </c>
      <c r="B54" s="61" t="s">
        <v>3</v>
      </c>
      <c r="C54" s="11" t="s">
        <v>344</v>
      </c>
      <c r="D54" s="123">
        <v>1145700</v>
      </c>
      <c r="E54" s="115" t="s">
        <v>79</v>
      </c>
      <c r="F54" s="126">
        <f t="shared" ref="F54" si="5">D54</f>
        <v>1145700</v>
      </c>
    </row>
    <row r="55" spans="1:6" s="10" customFormat="1" ht="69" customHeight="1">
      <c r="A55" s="67" t="s">
        <v>348</v>
      </c>
      <c r="B55" s="61" t="s">
        <v>3</v>
      </c>
      <c r="C55" s="11" t="s">
        <v>347</v>
      </c>
      <c r="D55" s="123">
        <v>1145700</v>
      </c>
      <c r="E55" s="115" t="s">
        <v>79</v>
      </c>
      <c r="F55" s="126">
        <f>D55</f>
        <v>1145700</v>
      </c>
    </row>
    <row r="56" spans="1:6" s="10" customFormat="1" ht="22.5">
      <c r="A56" s="67" t="s">
        <v>28</v>
      </c>
      <c r="B56" s="61" t="s">
        <v>3</v>
      </c>
      <c r="C56" s="11" t="s">
        <v>349</v>
      </c>
      <c r="D56" s="123">
        <v>88575200</v>
      </c>
      <c r="E56" s="115" t="s">
        <v>79</v>
      </c>
      <c r="F56" s="126">
        <f>D56</f>
        <v>88575200</v>
      </c>
    </row>
    <row r="57" spans="1:6" s="3" customFormat="1" ht="28.5" customHeight="1" thickBot="1">
      <c r="A57" s="65" t="s">
        <v>163</v>
      </c>
      <c r="B57" s="62" t="s">
        <v>3</v>
      </c>
      <c r="C57" s="63" t="s">
        <v>350</v>
      </c>
      <c r="D57" s="125">
        <v>88575200</v>
      </c>
      <c r="E57" s="129" t="s">
        <v>79</v>
      </c>
      <c r="F57" s="178">
        <f>D57</f>
        <v>88575200</v>
      </c>
    </row>
    <row r="58" spans="1:6" s="10" customFormat="1">
      <c r="A58" s="14"/>
      <c r="D58" s="3"/>
      <c r="E58" s="3"/>
    </row>
    <row r="65" spans="4:4">
      <c r="D65" s="138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6"/>
  <sheetViews>
    <sheetView zoomScale="150" zoomScaleNormal="150" zoomScaleSheetLayoutView="100" workbookViewId="0">
      <selection activeCell="G107" sqref="G107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1" t="s">
        <v>85</v>
      </c>
      <c r="F1" s="211"/>
    </row>
    <row r="2" spans="1:9" ht="21.6" customHeight="1">
      <c r="A2" s="210" t="s">
        <v>29</v>
      </c>
      <c r="B2" s="210"/>
      <c r="C2" s="210"/>
      <c r="D2" s="210"/>
      <c r="E2" s="210"/>
      <c r="F2" s="210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104532467</v>
      </c>
      <c r="E5" s="71">
        <f>E7</f>
        <v>2827343.0199999996</v>
      </c>
      <c r="F5" s="72">
        <f t="shared" ref="F5:F29" si="0">D5-E5</f>
        <v>101705123.98</v>
      </c>
      <c r="G5" s="30"/>
      <c r="H5" s="30"/>
    </row>
    <row r="6" spans="1:9">
      <c r="A6" s="87" t="s">
        <v>0</v>
      </c>
      <c r="B6" s="73"/>
      <c r="C6" s="44"/>
      <c r="D6" s="43"/>
      <c r="E6" s="180"/>
      <c r="F6" s="74"/>
      <c r="H6" s="30"/>
    </row>
    <row r="7" spans="1:9" ht="27.75" customHeight="1">
      <c r="A7" s="145" t="s">
        <v>146</v>
      </c>
      <c r="B7" s="75">
        <v>200</v>
      </c>
      <c r="C7" s="147" t="s">
        <v>184</v>
      </c>
      <c r="D7" s="146">
        <f>D8+D68+D78+D93+D115+D161+D168+D155</f>
        <v>104532467</v>
      </c>
      <c r="E7" s="146">
        <f>E8+E115+E161+E68+I165+E93</f>
        <v>2827343.0199999996</v>
      </c>
      <c r="F7" s="76">
        <f>D7-E7</f>
        <v>101705123.98</v>
      </c>
      <c r="H7" s="30"/>
    </row>
    <row r="8" spans="1:9" ht="16.5" customHeight="1">
      <c r="A8" s="86" t="s">
        <v>57</v>
      </c>
      <c r="B8" s="75">
        <v>200</v>
      </c>
      <c r="C8" s="45" t="s">
        <v>185</v>
      </c>
      <c r="D8" s="150">
        <f>D9+D17+D35+D40</f>
        <v>3769000</v>
      </c>
      <c r="E8" s="181">
        <f>E9+E17+E40</f>
        <v>1016717.04</v>
      </c>
      <c r="F8" s="76">
        <f t="shared" si="0"/>
        <v>2752282.96</v>
      </c>
      <c r="H8" s="33"/>
      <c r="I8" s="30"/>
    </row>
    <row r="9" spans="1:9" ht="33.75">
      <c r="A9" s="88" t="s">
        <v>58</v>
      </c>
      <c r="B9" s="77">
        <v>200</v>
      </c>
      <c r="C9" s="41" t="s">
        <v>186</v>
      </c>
      <c r="D9" s="151">
        <f t="shared" ref="D9:E11" si="1">D10</f>
        <v>753500</v>
      </c>
      <c r="E9" s="151">
        <f t="shared" si="1"/>
        <v>196522.53000000003</v>
      </c>
      <c r="F9" s="78">
        <f t="shared" si="0"/>
        <v>556977.47</v>
      </c>
      <c r="H9" s="30"/>
    </row>
    <row r="10" spans="1:9" ht="30" customHeight="1">
      <c r="A10" s="179" t="s">
        <v>181</v>
      </c>
      <c r="B10" s="77">
        <v>200</v>
      </c>
      <c r="C10" s="18" t="s">
        <v>187</v>
      </c>
      <c r="D10" s="151">
        <f t="shared" si="1"/>
        <v>753500</v>
      </c>
      <c r="E10" s="151">
        <f t="shared" si="1"/>
        <v>196522.53000000003</v>
      </c>
      <c r="F10" s="78">
        <f t="shared" si="0"/>
        <v>556977.47</v>
      </c>
      <c r="H10" s="30"/>
    </row>
    <row r="11" spans="1:9" ht="17.25" customHeight="1">
      <c r="A11" s="89" t="s">
        <v>119</v>
      </c>
      <c r="B11" s="79">
        <v>200</v>
      </c>
      <c r="C11" s="18" t="s">
        <v>188</v>
      </c>
      <c r="D11" s="42">
        <f t="shared" si="1"/>
        <v>753500</v>
      </c>
      <c r="E11" s="42">
        <f t="shared" si="1"/>
        <v>196522.53000000003</v>
      </c>
      <c r="F11" s="80">
        <f t="shared" si="0"/>
        <v>556977.47</v>
      </c>
      <c r="H11" s="30"/>
    </row>
    <row r="12" spans="1:9" ht="80.25" customHeight="1">
      <c r="A12" s="89" t="s">
        <v>182</v>
      </c>
      <c r="B12" s="79">
        <v>200</v>
      </c>
      <c r="C12" s="18" t="s">
        <v>189</v>
      </c>
      <c r="D12" s="42">
        <f>D14+D15+D16</f>
        <v>753500</v>
      </c>
      <c r="E12" s="42">
        <f>E13</f>
        <v>196522.53000000003</v>
      </c>
      <c r="F12" s="80">
        <f t="shared" si="0"/>
        <v>556977.47</v>
      </c>
      <c r="H12" s="30"/>
    </row>
    <row r="13" spans="1:9" ht="32.25" customHeight="1">
      <c r="A13" s="89" t="s">
        <v>306</v>
      </c>
      <c r="B13" s="79">
        <v>200</v>
      </c>
      <c r="C13" s="18" t="s">
        <v>305</v>
      </c>
      <c r="D13" s="42">
        <f>SUM(D14:D16)</f>
        <v>753500</v>
      </c>
      <c r="E13" s="42">
        <f>E14+E16+E15</f>
        <v>196522.53000000003</v>
      </c>
      <c r="F13" s="80">
        <f t="shared" ref="F13" si="2">D13-E13</f>
        <v>556977.47</v>
      </c>
      <c r="H13" s="30"/>
    </row>
    <row r="14" spans="1:9" ht="27.75" customHeight="1">
      <c r="A14" s="89" t="s">
        <v>183</v>
      </c>
      <c r="B14" s="81">
        <v>200</v>
      </c>
      <c r="C14" s="18" t="s">
        <v>190</v>
      </c>
      <c r="D14" s="9">
        <v>547200</v>
      </c>
      <c r="E14" s="9">
        <v>149890.14000000001</v>
      </c>
      <c r="F14" s="80">
        <f t="shared" si="0"/>
        <v>397309.86</v>
      </c>
      <c r="H14" s="30"/>
    </row>
    <row r="15" spans="1:9" ht="39.75" customHeight="1">
      <c r="A15" s="142" t="s">
        <v>120</v>
      </c>
      <c r="B15" s="79">
        <v>200</v>
      </c>
      <c r="C15" s="18" t="s">
        <v>191</v>
      </c>
      <c r="D15" s="16">
        <v>41000</v>
      </c>
      <c r="E15" s="137">
        <v>8802</v>
      </c>
      <c r="F15" s="80">
        <f t="shared" si="0"/>
        <v>32198</v>
      </c>
      <c r="H15" s="30"/>
    </row>
    <row r="16" spans="1:9" ht="54.75" customHeight="1">
      <c r="A16" s="90" t="s">
        <v>193</v>
      </c>
      <c r="B16" s="79">
        <v>200</v>
      </c>
      <c r="C16" s="18" t="s">
        <v>192</v>
      </c>
      <c r="D16" s="16">
        <v>165300</v>
      </c>
      <c r="E16" s="137">
        <v>37830.39</v>
      </c>
      <c r="F16" s="80">
        <f>D16-E16</f>
        <v>127469.61</v>
      </c>
      <c r="H16" s="30"/>
    </row>
    <row r="17" spans="1:8" ht="51" customHeight="1">
      <c r="A17" s="89" t="s">
        <v>59</v>
      </c>
      <c r="B17" s="79">
        <v>200</v>
      </c>
      <c r="C17" s="31" t="s">
        <v>194</v>
      </c>
      <c r="D17" s="32">
        <f>D18+D30</f>
        <v>2927100</v>
      </c>
      <c r="E17" s="13">
        <f>E18+E31</f>
        <v>776208.66</v>
      </c>
      <c r="F17" s="80">
        <f t="shared" si="0"/>
        <v>2150891.34</v>
      </c>
      <c r="H17" s="30"/>
    </row>
    <row r="18" spans="1:8" ht="39.75" customHeight="1">
      <c r="A18" s="89" t="s">
        <v>196</v>
      </c>
      <c r="B18" s="79">
        <v>200</v>
      </c>
      <c r="C18" s="18" t="s">
        <v>195</v>
      </c>
      <c r="D18" s="32">
        <f>D19</f>
        <v>2926900</v>
      </c>
      <c r="E18" s="13">
        <f>E19</f>
        <v>776008.66</v>
      </c>
      <c r="F18" s="80">
        <f t="shared" si="0"/>
        <v>2150891.34</v>
      </c>
      <c r="H18" s="30"/>
    </row>
    <row r="19" spans="1:8" ht="37.5" customHeight="1">
      <c r="A19" s="89" t="s">
        <v>130</v>
      </c>
      <c r="B19" s="79">
        <v>200</v>
      </c>
      <c r="C19" s="18" t="s">
        <v>197</v>
      </c>
      <c r="D19" s="13">
        <f>D20+D25</f>
        <v>2926900</v>
      </c>
      <c r="E19" s="13">
        <f>E20+E25</f>
        <v>776008.66</v>
      </c>
      <c r="F19" s="80">
        <f t="shared" si="0"/>
        <v>2150891.34</v>
      </c>
      <c r="H19" s="30"/>
    </row>
    <row r="20" spans="1:8" ht="103.5" customHeight="1">
      <c r="A20" s="89" t="s">
        <v>204</v>
      </c>
      <c r="B20" s="79">
        <v>200</v>
      </c>
      <c r="C20" s="18" t="s">
        <v>203</v>
      </c>
      <c r="D20" s="13">
        <f>D21</f>
        <v>2526500</v>
      </c>
      <c r="E20" s="13">
        <f>E21</f>
        <v>555976.14</v>
      </c>
      <c r="F20" s="80">
        <f t="shared" si="0"/>
        <v>1970523.8599999999</v>
      </c>
      <c r="H20" s="30"/>
    </row>
    <row r="21" spans="1:8" ht="32.25" customHeight="1">
      <c r="A21" s="89" t="s">
        <v>306</v>
      </c>
      <c r="B21" s="79">
        <v>200</v>
      </c>
      <c r="C21" s="18" t="s">
        <v>311</v>
      </c>
      <c r="D21" s="13">
        <f>D22+D23+D24</f>
        <v>2526500</v>
      </c>
      <c r="E21" s="13">
        <f>E22+E24+E23</f>
        <v>555976.14</v>
      </c>
      <c r="F21" s="80">
        <f t="shared" si="0"/>
        <v>1970523.8599999999</v>
      </c>
      <c r="H21" s="30"/>
    </row>
    <row r="22" spans="1:8" s="35" customFormat="1" ht="28.5" customHeight="1">
      <c r="A22" s="89" t="s">
        <v>199</v>
      </c>
      <c r="B22" s="79">
        <v>200</v>
      </c>
      <c r="C22" s="18" t="s">
        <v>198</v>
      </c>
      <c r="D22" s="13">
        <v>1839100</v>
      </c>
      <c r="E22" s="13">
        <v>422816.26</v>
      </c>
      <c r="F22" s="80">
        <f t="shared" si="0"/>
        <v>1416283.74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200</v>
      </c>
      <c r="D23" s="16">
        <v>131900</v>
      </c>
      <c r="E23" s="137">
        <v>26141</v>
      </c>
      <c r="F23" s="80">
        <f>D23</f>
        <v>131900</v>
      </c>
      <c r="H23" s="36"/>
    </row>
    <row r="24" spans="1:8" s="35" customFormat="1" ht="54" customHeight="1">
      <c r="A24" s="90" t="s">
        <v>193</v>
      </c>
      <c r="B24" s="79">
        <v>200</v>
      </c>
      <c r="C24" s="18" t="s">
        <v>201</v>
      </c>
      <c r="D24" s="16">
        <v>555500</v>
      </c>
      <c r="E24" s="137">
        <v>107018.88</v>
      </c>
      <c r="F24" s="80">
        <f>D24-E24</f>
        <v>448481.12</v>
      </c>
      <c r="H24" s="36"/>
    </row>
    <row r="25" spans="1:8" s="35" customFormat="1" ht="99" customHeight="1">
      <c r="A25" s="90" t="s">
        <v>205</v>
      </c>
      <c r="B25" s="79">
        <v>200</v>
      </c>
      <c r="C25" s="18" t="s">
        <v>202</v>
      </c>
      <c r="D25" s="16">
        <f>D28+D26</f>
        <v>400400</v>
      </c>
      <c r="E25" s="16">
        <f>E28+E26</f>
        <v>220032.52</v>
      </c>
      <c r="F25" s="80">
        <f t="shared" si="0"/>
        <v>180367.48</v>
      </c>
      <c r="H25" s="36"/>
    </row>
    <row r="26" spans="1:8" s="35" customFormat="1" ht="24.75" customHeight="1">
      <c r="A26" s="89" t="s">
        <v>306</v>
      </c>
      <c r="B26" s="79">
        <v>200</v>
      </c>
      <c r="C26" s="18" t="s">
        <v>390</v>
      </c>
      <c r="D26" s="16">
        <f>D27</f>
        <v>15000</v>
      </c>
      <c r="E26" s="137">
        <f>E27</f>
        <v>13181</v>
      </c>
      <c r="F26" s="80">
        <f t="shared" si="0"/>
        <v>1819</v>
      </c>
      <c r="H26" s="36"/>
    </row>
    <row r="27" spans="1:8" s="35" customFormat="1" ht="36.75" customHeight="1">
      <c r="A27" s="142" t="s">
        <v>120</v>
      </c>
      <c r="B27" s="79">
        <v>200</v>
      </c>
      <c r="C27" s="18" t="s">
        <v>391</v>
      </c>
      <c r="D27" s="16">
        <v>15000</v>
      </c>
      <c r="E27" s="137">
        <v>13181</v>
      </c>
      <c r="F27" s="80">
        <f t="shared" si="0"/>
        <v>1819</v>
      </c>
      <c r="H27" s="36"/>
    </row>
    <row r="28" spans="1:8" s="35" customFormat="1" ht="40.5" customHeight="1">
      <c r="A28" s="90" t="s">
        <v>307</v>
      </c>
      <c r="B28" s="79">
        <v>200</v>
      </c>
      <c r="C28" s="18" t="s">
        <v>312</v>
      </c>
      <c r="D28" s="16">
        <f>D29</f>
        <v>385400</v>
      </c>
      <c r="E28" s="137">
        <f>E29</f>
        <v>206851.52</v>
      </c>
      <c r="F28" s="80">
        <f t="shared" si="0"/>
        <v>178548.48000000001</v>
      </c>
      <c r="H28" s="36"/>
    </row>
    <row r="29" spans="1:8" s="35" customFormat="1" ht="37.5" customHeight="1">
      <c r="A29" s="65" t="s">
        <v>136</v>
      </c>
      <c r="B29" s="79">
        <v>200</v>
      </c>
      <c r="C29" s="18" t="s">
        <v>206</v>
      </c>
      <c r="D29" s="16">
        <v>385400</v>
      </c>
      <c r="E29" s="137">
        <v>206851.52</v>
      </c>
      <c r="F29" s="80">
        <f t="shared" si="0"/>
        <v>178548.48000000001</v>
      </c>
      <c r="H29" s="36"/>
    </row>
    <row r="30" spans="1:8" s="35" customFormat="1" ht="33.75">
      <c r="A30" s="66" t="s">
        <v>215</v>
      </c>
      <c r="B30" s="79">
        <v>200</v>
      </c>
      <c r="C30" s="18" t="s">
        <v>207</v>
      </c>
      <c r="D30" s="16">
        <f>D31</f>
        <v>200</v>
      </c>
      <c r="E30" s="137">
        <f>E31</f>
        <v>200</v>
      </c>
      <c r="F30" s="80" t="s">
        <v>79</v>
      </c>
      <c r="H30" s="36"/>
    </row>
    <row r="31" spans="1:8" ht="13.5" customHeight="1">
      <c r="A31" s="66" t="s">
        <v>211</v>
      </c>
      <c r="B31" s="79">
        <v>200</v>
      </c>
      <c r="C31" s="31" t="s">
        <v>212</v>
      </c>
      <c r="D31" s="32">
        <f t="shared" ref="D31:E31" si="3">D32</f>
        <v>200</v>
      </c>
      <c r="E31" s="13">
        <f t="shared" si="3"/>
        <v>200</v>
      </c>
      <c r="F31" s="80" t="s">
        <v>79</v>
      </c>
      <c r="H31" s="30"/>
    </row>
    <row r="32" spans="1:8" ht="137.25" customHeight="1">
      <c r="A32" s="65" t="s">
        <v>209</v>
      </c>
      <c r="B32" s="79">
        <v>200</v>
      </c>
      <c r="C32" s="31" t="s">
        <v>208</v>
      </c>
      <c r="D32" s="16">
        <f>D33</f>
        <v>200</v>
      </c>
      <c r="E32" s="137">
        <f>E33</f>
        <v>200</v>
      </c>
      <c r="F32" s="80" t="s">
        <v>79</v>
      </c>
      <c r="H32" s="30"/>
    </row>
    <row r="33" spans="1:8" ht="38.25" customHeight="1">
      <c r="A33" s="65" t="s">
        <v>307</v>
      </c>
      <c r="B33" s="79">
        <v>201</v>
      </c>
      <c r="C33" s="31" t="s">
        <v>313</v>
      </c>
      <c r="D33" s="16">
        <f>D34</f>
        <v>200</v>
      </c>
      <c r="E33" s="137">
        <f>E34</f>
        <v>200</v>
      </c>
      <c r="F33" s="80" t="s">
        <v>79</v>
      </c>
      <c r="H33" s="30"/>
    </row>
    <row r="34" spans="1:8" ht="33.75">
      <c r="A34" s="65" t="s">
        <v>136</v>
      </c>
      <c r="B34" s="79">
        <v>200</v>
      </c>
      <c r="C34" s="31" t="s">
        <v>210</v>
      </c>
      <c r="D34" s="16">
        <v>200</v>
      </c>
      <c r="E34" s="137">
        <v>200</v>
      </c>
      <c r="F34" s="80" t="s">
        <v>79</v>
      </c>
      <c r="H34" s="30"/>
    </row>
    <row r="35" spans="1:8" ht="14.25" customHeight="1">
      <c r="A35" s="66" t="s">
        <v>60</v>
      </c>
      <c r="B35" s="82">
        <v>200</v>
      </c>
      <c r="C35" s="15" t="s">
        <v>213</v>
      </c>
      <c r="D35" s="16">
        <f>D36</f>
        <v>5000</v>
      </c>
      <c r="E35" s="137" t="s">
        <v>79</v>
      </c>
      <c r="F35" s="80">
        <f t="shared" ref="F35:F39" si="4">D35</f>
        <v>5000</v>
      </c>
      <c r="H35" s="30"/>
    </row>
    <row r="36" spans="1:8" ht="35.25" customHeight="1">
      <c r="A36" s="66" t="s">
        <v>215</v>
      </c>
      <c r="B36" s="82">
        <v>200</v>
      </c>
      <c r="C36" s="15" t="s">
        <v>214</v>
      </c>
      <c r="D36" s="16">
        <f>D37</f>
        <v>5000</v>
      </c>
      <c r="E36" s="137" t="str">
        <f>E37</f>
        <v>-</v>
      </c>
      <c r="F36" s="80">
        <f t="shared" si="4"/>
        <v>5000</v>
      </c>
      <c r="H36" s="30"/>
    </row>
    <row r="37" spans="1:8" ht="25.5" customHeight="1">
      <c r="A37" s="144" t="s">
        <v>147</v>
      </c>
      <c r="B37" s="82">
        <v>200</v>
      </c>
      <c r="C37" s="15" t="s">
        <v>217</v>
      </c>
      <c r="D37" s="16">
        <f>D38</f>
        <v>5000</v>
      </c>
      <c r="E37" s="137" t="s">
        <v>79</v>
      </c>
      <c r="F37" s="80">
        <f>D37</f>
        <v>5000</v>
      </c>
      <c r="H37" s="30"/>
    </row>
    <row r="38" spans="1:8" ht="69.75" customHeight="1">
      <c r="A38" s="143" t="s">
        <v>121</v>
      </c>
      <c r="B38" s="82">
        <v>200</v>
      </c>
      <c r="C38" s="15" t="s">
        <v>216</v>
      </c>
      <c r="D38" s="16">
        <f>D39</f>
        <v>5000</v>
      </c>
      <c r="E38" s="137" t="s">
        <v>79</v>
      </c>
      <c r="F38" s="80">
        <f t="shared" si="4"/>
        <v>5000</v>
      </c>
      <c r="H38" s="30"/>
    </row>
    <row r="39" spans="1:8">
      <c r="A39" s="66" t="s">
        <v>104</v>
      </c>
      <c r="B39" s="82">
        <v>200</v>
      </c>
      <c r="C39" s="15" t="s">
        <v>218</v>
      </c>
      <c r="D39" s="16">
        <v>5000</v>
      </c>
      <c r="E39" s="137" t="s">
        <v>79</v>
      </c>
      <c r="F39" s="80">
        <f t="shared" si="4"/>
        <v>5000</v>
      </c>
      <c r="H39" s="30"/>
    </row>
    <row r="40" spans="1:8" ht="18" customHeight="1">
      <c r="A40" s="66" t="s">
        <v>112</v>
      </c>
      <c r="B40" s="82">
        <v>200</v>
      </c>
      <c r="C40" s="15" t="s">
        <v>219</v>
      </c>
      <c r="D40" s="16">
        <f>D41+D48+D63</f>
        <v>83400</v>
      </c>
      <c r="E40" s="137">
        <f>E48+E41+E63</f>
        <v>43985.85</v>
      </c>
      <c r="F40" s="80">
        <f t="shared" ref="F40:F47" si="5">D40-E40</f>
        <v>39414.15</v>
      </c>
      <c r="H40" s="30"/>
    </row>
    <row r="41" spans="1:8" ht="42" customHeight="1">
      <c r="A41" s="89" t="s">
        <v>196</v>
      </c>
      <c r="B41" s="82">
        <v>200</v>
      </c>
      <c r="C41" s="15" t="s">
        <v>220</v>
      </c>
      <c r="D41" s="16">
        <f t="shared" ref="D41:E43" si="6">D42</f>
        <v>28800</v>
      </c>
      <c r="E41" s="137">
        <f t="shared" si="6"/>
        <v>16564.849999999999</v>
      </c>
      <c r="F41" s="80">
        <f t="shared" si="5"/>
        <v>12235.150000000001</v>
      </c>
      <c r="H41" s="30"/>
    </row>
    <row r="42" spans="1:8" ht="36" customHeight="1">
      <c r="A42" s="89" t="s">
        <v>130</v>
      </c>
      <c r="B42" s="82">
        <v>200</v>
      </c>
      <c r="C42" s="15" t="s">
        <v>221</v>
      </c>
      <c r="D42" s="16">
        <f t="shared" si="6"/>
        <v>28800</v>
      </c>
      <c r="E42" s="137">
        <f t="shared" si="6"/>
        <v>16564.849999999999</v>
      </c>
      <c r="F42" s="80">
        <f t="shared" si="5"/>
        <v>12235.150000000001</v>
      </c>
      <c r="H42" s="30"/>
    </row>
    <row r="43" spans="1:8" ht="79.5" customHeight="1">
      <c r="A43" s="66" t="s">
        <v>122</v>
      </c>
      <c r="B43" s="82">
        <v>200</v>
      </c>
      <c r="C43" s="15" t="s">
        <v>351</v>
      </c>
      <c r="D43" s="16">
        <f t="shared" si="6"/>
        <v>28800</v>
      </c>
      <c r="E43" s="137">
        <f t="shared" si="6"/>
        <v>16564.849999999999</v>
      </c>
      <c r="F43" s="80">
        <f t="shared" si="5"/>
        <v>12235.150000000001</v>
      </c>
      <c r="H43" s="30"/>
    </row>
    <row r="44" spans="1:8" ht="24.75" customHeight="1">
      <c r="A44" s="188" t="s">
        <v>308</v>
      </c>
      <c r="B44" s="82">
        <v>200</v>
      </c>
      <c r="C44" s="15" t="s">
        <v>352</v>
      </c>
      <c r="D44" s="16">
        <f>D45+D46+D47</f>
        <v>28800</v>
      </c>
      <c r="E44" s="16">
        <f>E45+E46+E47</f>
        <v>16564.849999999999</v>
      </c>
      <c r="F44" s="80">
        <f t="shared" si="5"/>
        <v>12235.150000000001</v>
      </c>
      <c r="H44" s="30"/>
    </row>
    <row r="45" spans="1:8" ht="24" customHeight="1">
      <c r="A45" s="65" t="s">
        <v>148</v>
      </c>
      <c r="B45" s="82">
        <v>200</v>
      </c>
      <c r="C45" s="15" t="s">
        <v>353</v>
      </c>
      <c r="D45" s="16">
        <v>22000</v>
      </c>
      <c r="E45" s="137">
        <v>11944</v>
      </c>
      <c r="F45" s="80">
        <f t="shared" si="5"/>
        <v>10056</v>
      </c>
      <c r="H45" s="30"/>
    </row>
    <row r="46" spans="1:8" ht="20.25" customHeight="1">
      <c r="A46" s="65" t="s">
        <v>177</v>
      </c>
      <c r="B46" s="82">
        <v>200</v>
      </c>
      <c r="C46" s="15" t="s">
        <v>354</v>
      </c>
      <c r="D46" s="16">
        <v>1000</v>
      </c>
      <c r="E46" s="137">
        <v>496</v>
      </c>
      <c r="F46" s="80">
        <f t="shared" si="5"/>
        <v>504</v>
      </c>
      <c r="H46" s="30"/>
    </row>
    <row r="47" spans="1:8" ht="20.25" customHeight="1">
      <c r="A47" s="65" t="s">
        <v>166</v>
      </c>
      <c r="B47" s="82">
        <v>200</v>
      </c>
      <c r="C47" s="15" t="s">
        <v>397</v>
      </c>
      <c r="D47" s="16">
        <v>5800</v>
      </c>
      <c r="E47" s="137">
        <v>4124.8500000000004</v>
      </c>
      <c r="F47" s="80">
        <f t="shared" si="5"/>
        <v>1675.1499999999996</v>
      </c>
      <c r="H47" s="30"/>
    </row>
    <row r="48" spans="1:8" ht="24.75" customHeight="1">
      <c r="A48" s="89" t="s">
        <v>223</v>
      </c>
      <c r="B48" s="82">
        <v>200</v>
      </c>
      <c r="C48" s="15" t="s">
        <v>222</v>
      </c>
      <c r="D48" s="16">
        <f>D49+D56</f>
        <v>48600</v>
      </c>
      <c r="E48" s="137">
        <f>E56+E49</f>
        <v>25156</v>
      </c>
      <c r="F48" s="80">
        <f t="shared" ref="F48:F49" si="7">D48-E48</f>
        <v>23444</v>
      </c>
      <c r="H48" s="30"/>
    </row>
    <row r="49" spans="1:8" ht="40.5" customHeight="1">
      <c r="A49" s="66" t="s">
        <v>224</v>
      </c>
      <c r="B49" s="82">
        <v>200</v>
      </c>
      <c r="C49" s="15" t="s">
        <v>225</v>
      </c>
      <c r="D49" s="16">
        <f>D53+D50</f>
        <v>21000</v>
      </c>
      <c r="E49" s="137">
        <f>E53</f>
        <v>10000</v>
      </c>
      <c r="F49" s="80">
        <f t="shared" si="7"/>
        <v>11000</v>
      </c>
      <c r="H49" s="30"/>
    </row>
    <row r="50" spans="1:8" ht="95.25" customHeight="1">
      <c r="A50" s="65" t="s">
        <v>358</v>
      </c>
      <c r="B50" s="82">
        <v>200</v>
      </c>
      <c r="C50" s="15" t="s">
        <v>355</v>
      </c>
      <c r="D50" s="16">
        <f>D51</f>
        <v>11000</v>
      </c>
      <c r="E50" s="137" t="str">
        <f>E51</f>
        <v>-</v>
      </c>
      <c r="F50" s="80">
        <f t="shared" ref="F50:F52" si="8">D50</f>
        <v>11000</v>
      </c>
      <c r="H50" s="30"/>
    </row>
    <row r="51" spans="1:8" ht="35.25" customHeight="1">
      <c r="A51" s="66" t="s">
        <v>307</v>
      </c>
      <c r="B51" s="82">
        <v>200</v>
      </c>
      <c r="C51" s="15" t="s">
        <v>356</v>
      </c>
      <c r="D51" s="16">
        <f>D52</f>
        <v>11000</v>
      </c>
      <c r="E51" s="137" t="str">
        <f>E52</f>
        <v>-</v>
      </c>
      <c r="F51" s="80">
        <f t="shared" si="8"/>
        <v>11000</v>
      </c>
      <c r="H51" s="30"/>
    </row>
    <row r="52" spans="1:8" ht="35.25" customHeight="1">
      <c r="A52" s="65" t="s">
        <v>136</v>
      </c>
      <c r="B52" s="82">
        <v>200</v>
      </c>
      <c r="C52" s="15" t="s">
        <v>357</v>
      </c>
      <c r="D52" s="16">
        <v>11000</v>
      </c>
      <c r="E52" s="137" t="s">
        <v>79</v>
      </c>
      <c r="F52" s="80">
        <f t="shared" si="8"/>
        <v>11000</v>
      </c>
      <c r="H52" s="30"/>
    </row>
    <row r="53" spans="1:8" ht="90" customHeight="1">
      <c r="A53" s="65" t="s">
        <v>228</v>
      </c>
      <c r="B53" s="82">
        <v>200</v>
      </c>
      <c r="C53" s="15" t="s">
        <v>226</v>
      </c>
      <c r="D53" s="16">
        <f>D55</f>
        <v>10000</v>
      </c>
      <c r="E53" s="137">
        <f>E54</f>
        <v>10000</v>
      </c>
      <c r="F53" s="80" t="s">
        <v>79</v>
      </c>
      <c r="H53" s="30"/>
    </row>
    <row r="54" spans="1:8" ht="21" customHeight="1">
      <c r="A54" s="65" t="s">
        <v>308</v>
      </c>
      <c r="B54" s="82">
        <v>200</v>
      </c>
      <c r="C54" s="15" t="s">
        <v>314</v>
      </c>
      <c r="D54" s="16">
        <v>10000</v>
      </c>
      <c r="E54" s="137">
        <f>E55</f>
        <v>10000</v>
      </c>
      <c r="F54" s="80" t="s">
        <v>79</v>
      </c>
      <c r="H54" s="30"/>
    </row>
    <row r="55" spans="1:8" ht="18.75" customHeight="1">
      <c r="A55" s="65" t="s">
        <v>166</v>
      </c>
      <c r="B55" s="82">
        <v>200</v>
      </c>
      <c r="C55" s="15" t="s">
        <v>227</v>
      </c>
      <c r="D55" s="16">
        <v>10000</v>
      </c>
      <c r="E55" s="137">
        <v>10000</v>
      </c>
      <c r="F55" s="80" t="s">
        <v>79</v>
      </c>
      <c r="H55" s="30"/>
    </row>
    <row r="56" spans="1:8" ht="38.25" customHeight="1">
      <c r="A56" s="89" t="s">
        <v>123</v>
      </c>
      <c r="B56" s="82">
        <v>200</v>
      </c>
      <c r="C56" s="15" t="s">
        <v>229</v>
      </c>
      <c r="D56" s="16">
        <f>D57+D60</f>
        <v>27600</v>
      </c>
      <c r="E56" s="137">
        <f>E57+E60</f>
        <v>15156</v>
      </c>
      <c r="F56" s="80">
        <f>D56-E56</f>
        <v>12444</v>
      </c>
      <c r="H56" s="30"/>
    </row>
    <row r="57" spans="1:8" ht="106.5" customHeight="1">
      <c r="A57" s="65" t="s">
        <v>124</v>
      </c>
      <c r="B57" s="82">
        <v>200</v>
      </c>
      <c r="C57" s="15" t="s">
        <v>230</v>
      </c>
      <c r="D57" s="16">
        <f>D58</f>
        <v>25000</v>
      </c>
      <c r="E57" s="137">
        <f>E58</f>
        <v>13112</v>
      </c>
      <c r="F57" s="80">
        <f t="shared" ref="F57:F62" si="9">D57-E57</f>
        <v>11888</v>
      </c>
      <c r="H57" s="30"/>
    </row>
    <row r="58" spans="1:8" ht="48.75" customHeight="1">
      <c r="A58" s="66" t="s">
        <v>307</v>
      </c>
      <c r="B58" s="82">
        <v>200</v>
      </c>
      <c r="C58" s="15" t="s">
        <v>315</v>
      </c>
      <c r="D58" s="16">
        <f>D59</f>
        <v>25000</v>
      </c>
      <c r="E58" s="137">
        <f>E59</f>
        <v>13112</v>
      </c>
      <c r="F58" s="80">
        <f t="shared" si="9"/>
        <v>11888</v>
      </c>
      <c r="H58" s="30"/>
    </row>
    <row r="59" spans="1:8" ht="34.5" customHeight="1">
      <c r="A59" s="65" t="s">
        <v>136</v>
      </c>
      <c r="B59" s="82">
        <v>200</v>
      </c>
      <c r="C59" s="15" t="s">
        <v>231</v>
      </c>
      <c r="D59" s="16">
        <v>25000</v>
      </c>
      <c r="E59" s="137">
        <v>13112</v>
      </c>
      <c r="F59" s="80">
        <f t="shared" si="9"/>
        <v>11888</v>
      </c>
      <c r="H59" s="30"/>
    </row>
    <row r="60" spans="1:8" ht="81" customHeight="1">
      <c r="A60" s="65" t="s">
        <v>399</v>
      </c>
      <c r="B60" s="82">
        <v>200</v>
      </c>
      <c r="C60" s="15" t="s">
        <v>398</v>
      </c>
      <c r="D60" s="16">
        <f>D61</f>
        <v>2600</v>
      </c>
      <c r="E60" s="16">
        <f>E61</f>
        <v>2044</v>
      </c>
      <c r="F60" s="80">
        <f t="shared" si="9"/>
        <v>556</v>
      </c>
      <c r="H60" s="30"/>
    </row>
    <row r="61" spans="1:8" ht="34.5" customHeight="1">
      <c r="A61" s="66" t="s">
        <v>307</v>
      </c>
      <c r="B61" s="82">
        <v>200</v>
      </c>
      <c r="C61" s="15" t="s">
        <v>400</v>
      </c>
      <c r="D61" s="16">
        <f>D62</f>
        <v>2600</v>
      </c>
      <c r="E61" s="16">
        <f>E62</f>
        <v>2044</v>
      </c>
      <c r="F61" s="80">
        <f t="shared" si="9"/>
        <v>556</v>
      </c>
      <c r="H61" s="30"/>
    </row>
    <row r="62" spans="1:8" ht="34.5" customHeight="1">
      <c r="A62" s="65" t="s">
        <v>136</v>
      </c>
      <c r="B62" s="82">
        <v>200</v>
      </c>
      <c r="C62" s="15" t="s">
        <v>401</v>
      </c>
      <c r="D62" s="16">
        <v>2600</v>
      </c>
      <c r="E62" s="137">
        <v>2044</v>
      </c>
      <c r="F62" s="80">
        <f t="shared" si="9"/>
        <v>556</v>
      </c>
      <c r="H62" s="30"/>
    </row>
    <row r="63" spans="1:8" ht="34.5" customHeight="1">
      <c r="A63" s="66" t="s">
        <v>215</v>
      </c>
      <c r="B63" s="82">
        <v>200</v>
      </c>
      <c r="C63" s="15" t="s">
        <v>232</v>
      </c>
      <c r="D63" s="16">
        <f t="shared" ref="D63:E66" si="10">D64</f>
        <v>6000</v>
      </c>
      <c r="E63" s="137">
        <f t="shared" si="10"/>
        <v>2265</v>
      </c>
      <c r="F63" s="80">
        <f t="shared" ref="F63:F69" si="11">D63-E63</f>
        <v>3735</v>
      </c>
      <c r="H63" s="30"/>
    </row>
    <row r="64" spans="1:8" ht="16.5" customHeight="1">
      <c r="A64" s="65" t="s">
        <v>211</v>
      </c>
      <c r="B64" s="82">
        <v>200</v>
      </c>
      <c r="C64" s="15" t="s">
        <v>233</v>
      </c>
      <c r="D64" s="16">
        <f t="shared" si="10"/>
        <v>6000</v>
      </c>
      <c r="E64" s="137">
        <f t="shared" si="10"/>
        <v>2265</v>
      </c>
      <c r="F64" s="80">
        <f t="shared" si="11"/>
        <v>3735</v>
      </c>
      <c r="H64" s="30"/>
    </row>
    <row r="65" spans="1:8" ht="85.5" customHeight="1">
      <c r="A65" s="65" t="s">
        <v>174</v>
      </c>
      <c r="B65" s="82">
        <v>200</v>
      </c>
      <c r="C65" s="15" t="s">
        <v>234</v>
      </c>
      <c r="D65" s="16">
        <f t="shared" si="10"/>
        <v>6000</v>
      </c>
      <c r="E65" s="137">
        <f t="shared" si="10"/>
        <v>2265</v>
      </c>
      <c r="F65" s="80">
        <f t="shared" si="11"/>
        <v>3735</v>
      </c>
      <c r="H65" s="30"/>
    </row>
    <row r="66" spans="1:8" ht="40.5" customHeight="1">
      <c r="A66" s="66" t="s">
        <v>307</v>
      </c>
      <c r="B66" s="82">
        <v>200</v>
      </c>
      <c r="C66" s="15" t="s">
        <v>316</v>
      </c>
      <c r="D66" s="16">
        <f t="shared" si="10"/>
        <v>6000</v>
      </c>
      <c r="E66" s="137">
        <f t="shared" si="10"/>
        <v>2265</v>
      </c>
      <c r="F66" s="80">
        <f t="shared" si="11"/>
        <v>3735</v>
      </c>
      <c r="H66" s="30"/>
    </row>
    <row r="67" spans="1:8" ht="35.25" customHeight="1">
      <c r="A67" s="65" t="s">
        <v>136</v>
      </c>
      <c r="B67" s="82">
        <v>200</v>
      </c>
      <c r="C67" s="15" t="s">
        <v>235</v>
      </c>
      <c r="D67" s="16">
        <v>6000</v>
      </c>
      <c r="E67" s="137">
        <v>2265</v>
      </c>
      <c r="F67" s="80">
        <f t="shared" si="11"/>
        <v>3735</v>
      </c>
      <c r="H67" s="30"/>
    </row>
    <row r="68" spans="1:8" ht="15" customHeight="1">
      <c r="A68" s="90" t="s">
        <v>61</v>
      </c>
      <c r="B68" s="81">
        <v>200</v>
      </c>
      <c r="C68" s="34" t="s">
        <v>236</v>
      </c>
      <c r="D68" s="16">
        <f t="shared" ref="D68:E71" si="12">D69</f>
        <v>173300</v>
      </c>
      <c r="E68" s="137">
        <f t="shared" si="12"/>
        <v>39260.32</v>
      </c>
      <c r="F68" s="80">
        <f t="shared" si="11"/>
        <v>134039.67999999999</v>
      </c>
      <c r="H68" s="33"/>
    </row>
    <row r="69" spans="1:8" ht="16.5" customHeight="1">
      <c r="A69" s="89" t="s">
        <v>62</v>
      </c>
      <c r="B69" s="79">
        <v>200</v>
      </c>
      <c r="C69" s="31" t="s">
        <v>237</v>
      </c>
      <c r="D69" s="32">
        <f>D70</f>
        <v>173300</v>
      </c>
      <c r="E69" s="13">
        <f>E70</f>
        <v>39260.32</v>
      </c>
      <c r="F69" s="80">
        <f t="shared" si="11"/>
        <v>134039.67999999999</v>
      </c>
      <c r="H69" s="30"/>
    </row>
    <row r="70" spans="1:8" ht="36" customHeight="1">
      <c r="A70" s="66" t="s">
        <v>215</v>
      </c>
      <c r="B70" s="79">
        <v>200</v>
      </c>
      <c r="C70" s="18" t="s">
        <v>238</v>
      </c>
      <c r="D70" s="32">
        <f>D71</f>
        <v>173300</v>
      </c>
      <c r="E70" s="13">
        <f>E71</f>
        <v>39260.32</v>
      </c>
      <c r="F70" s="80">
        <f t="shared" ref="F70:F75" si="13">D70-E70</f>
        <v>134039.67999999999</v>
      </c>
      <c r="H70" s="30"/>
    </row>
    <row r="71" spans="1:8" ht="14.25" customHeight="1">
      <c r="A71" s="66" t="s">
        <v>211</v>
      </c>
      <c r="B71" s="79">
        <v>200</v>
      </c>
      <c r="C71" s="18" t="s">
        <v>239</v>
      </c>
      <c r="D71" s="13">
        <f t="shared" si="12"/>
        <v>173300</v>
      </c>
      <c r="E71" s="13">
        <f t="shared" si="12"/>
        <v>39260.32</v>
      </c>
      <c r="F71" s="80">
        <f t="shared" si="13"/>
        <v>134039.67999999999</v>
      </c>
      <c r="H71" s="30"/>
    </row>
    <row r="72" spans="1:8" ht="82.5" customHeight="1">
      <c r="A72" s="174" t="s">
        <v>310</v>
      </c>
      <c r="B72" s="79">
        <v>200</v>
      </c>
      <c r="C72" s="18" t="s">
        <v>240</v>
      </c>
      <c r="D72" s="13">
        <f>D73+D76</f>
        <v>173300</v>
      </c>
      <c r="E72" s="13">
        <f>E73</f>
        <v>39260.32</v>
      </c>
      <c r="F72" s="80">
        <f t="shared" si="13"/>
        <v>134039.67999999999</v>
      </c>
      <c r="H72" s="30"/>
    </row>
    <row r="73" spans="1:8" ht="40.5" customHeight="1">
      <c r="A73" s="89" t="s">
        <v>306</v>
      </c>
      <c r="B73" s="79">
        <v>200</v>
      </c>
      <c r="C73" s="18" t="s">
        <v>317</v>
      </c>
      <c r="D73" s="13">
        <f>D74+D75</f>
        <v>173000</v>
      </c>
      <c r="E73" s="13">
        <f>E74+E75</f>
        <v>39260.32</v>
      </c>
      <c r="F73" s="80">
        <f t="shared" si="13"/>
        <v>133739.68</v>
      </c>
      <c r="H73" s="30"/>
    </row>
    <row r="74" spans="1:8" ht="25.5" customHeight="1">
      <c r="A74" s="89" t="s">
        <v>183</v>
      </c>
      <c r="B74" s="79">
        <v>200</v>
      </c>
      <c r="C74" s="18" t="s">
        <v>241</v>
      </c>
      <c r="D74" s="13">
        <v>132900</v>
      </c>
      <c r="E74" s="13">
        <v>31116.1</v>
      </c>
      <c r="F74" s="80">
        <f t="shared" si="13"/>
        <v>101783.9</v>
      </c>
      <c r="H74" s="30"/>
    </row>
    <row r="75" spans="1:8" ht="48" customHeight="1">
      <c r="A75" s="90" t="s">
        <v>193</v>
      </c>
      <c r="B75" s="81">
        <v>200</v>
      </c>
      <c r="C75" s="18" t="s">
        <v>242</v>
      </c>
      <c r="D75" s="13">
        <v>40100</v>
      </c>
      <c r="E75" s="13">
        <v>8144.22</v>
      </c>
      <c r="F75" s="80">
        <f t="shared" si="13"/>
        <v>31955.78</v>
      </c>
      <c r="H75" s="30"/>
    </row>
    <row r="76" spans="1:8" ht="48" customHeight="1">
      <c r="A76" s="66" t="s">
        <v>307</v>
      </c>
      <c r="B76" s="81">
        <v>200</v>
      </c>
      <c r="C76" s="18" t="s">
        <v>318</v>
      </c>
      <c r="D76" s="13">
        <f>D77</f>
        <v>300</v>
      </c>
      <c r="E76" s="13" t="str">
        <f>E77</f>
        <v>-</v>
      </c>
      <c r="F76" s="80">
        <f t="shared" ref="F76:F79" si="14">D76</f>
        <v>300</v>
      </c>
      <c r="H76" s="30"/>
    </row>
    <row r="77" spans="1:8" ht="33.75">
      <c r="A77" s="65" t="s">
        <v>136</v>
      </c>
      <c r="B77" s="79">
        <v>200</v>
      </c>
      <c r="C77" s="18" t="s">
        <v>243</v>
      </c>
      <c r="D77" s="16">
        <v>300</v>
      </c>
      <c r="E77" s="140" t="s">
        <v>79</v>
      </c>
      <c r="F77" s="80">
        <f t="shared" si="14"/>
        <v>300</v>
      </c>
      <c r="H77" s="30"/>
    </row>
    <row r="78" spans="1:8" ht="22.5">
      <c r="A78" s="90" t="s">
        <v>63</v>
      </c>
      <c r="B78" s="81">
        <v>200</v>
      </c>
      <c r="C78" s="34" t="s">
        <v>244</v>
      </c>
      <c r="D78" s="16">
        <f>D79</f>
        <v>17500</v>
      </c>
      <c r="E78" s="137" t="str">
        <f>E79</f>
        <v>-</v>
      </c>
      <c r="F78" s="80">
        <f t="shared" si="14"/>
        <v>17500</v>
      </c>
      <c r="H78" s="33"/>
    </row>
    <row r="79" spans="1:8" ht="39" customHeight="1">
      <c r="A79" s="89" t="s">
        <v>64</v>
      </c>
      <c r="B79" s="79">
        <v>200</v>
      </c>
      <c r="C79" s="31" t="s">
        <v>245</v>
      </c>
      <c r="D79" s="32">
        <f>D80</f>
        <v>17500</v>
      </c>
      <c r="E79" s="13" t="str">
        <f>E80</f>
        <v>-</v>
      </c>
      <c r="F79" s="80">
        <f t="shared" si="14"/>
        <v>17500</v>
      </c>
      <c r="H79" s="30"/>
    </row>
    <row r="80" spans="1:8" ht="65.25" customHeight="1">
      <c r="A80" s="89" t="s">
        <v>247</v>
      </c>
      <c r="B80" s="79">
        <v>200</v>
      </c>
      <c r="C80" s="31" t="s">
        <v>246</v>
      </c>
      <c r="D80" s="32">
        <f>D81+D85+D89</f>
        <v>17500</v>
      </c>
      <c r="E80" s="13" t="str">
        <f>E81</f>
        <v>-</v>
      </c>
      <c r="F80" s="80">
        <f t="shared" ref="F80:F92" si="15">D80</f>
        <v>17500</v>
      </c>
      <c r="H80" s="30"/>
    </row>
    <row r="81" spans="1:8" ht="18" customHeight="1">
      <c r="A81" s="65" t="s">
        <v>131</v>
      </c>
      <c r="B81" s="79">
        <v>200</v>
      </c>
      <c r="C81" s="18" t="s">
        <v>248</v>
      </c>
      <c r="D81" s="16">
        <f>D82</f>
        <v>10000</v>
      </c>
      <c r="E81" s="137" t="str">
        <f>E82</f>
        <v>-</v>
      </c>
      <c r="F81" s="80">
        <f t="shared" si="15"/>
        <v>10000</v>
      </c>
      <c r="H81" s="30"/>
    </row>
    <row r="82" spans="1:8" ht="96.75" customHeight="1">
      <c r="A82" s="65" t="s">
        <v>125</v>
      </c>
      <c r="B82" s="79">
        <v>200</v>
      </c>
      <c r="C82" s="18" t="s">
        <v>249</v>
      </c>
      <c r="D82" s="16">
        <f>D83</f>
        <v>10000</v>
      </c>
      <c r="E82" s="137" t="str">
        <f>E83</f>
        <v>-</v>
      </c>
      <c r="F82" s="80">
        <f t="shared" si="15"/>
        <v>10000</v>
      </c>
      <c r="H82" s="30"/>
    </row>
    <row r="83" spans="1:8" ht="40.5" customHeight="1">
      <c r="A83" s="66" t="s">
        <v>307</v>
      </c>
      <c r="B83" s="79">
        <v>200</v>
      </c>
      <c r="C83" s="18" t="s">
        <v>319</v>
      </c>
      <c r="D83" s="16">
        <f>D84</f>
        <v>10000</v>
      </c>
      <c r="E83" s="137" t="str">
        <f>E84</f>
        <v>-</v>
      </c>
      <c r="F83" s="80">
        <f t="shared" si="15"/>
        <v>10000</v>
      </c>
      <c r="H83" s="30"/>
    </row>
    <row r="84" spans="1:8" ht="38.25" customHeight="1">
      <c r="A84" s="65" t="s">
        <v>136</v>
      </c>
      <c r="B84" s="79">
        <v>200</v>
      </c>
      <c r="C84" s="18" t="s">
        <v>250</v>
      </c>
      <c r="D84" s="16">
        <v>10000</v>
      </c>
      <c r="E84" s="137" t="s">
        <v>79</v>
      </c>
      <c r="F84" s="80">
        <f t="shared" si="15"/>
        <v>10000</v>
      </c>
      <c r="H84" s="30"/>
    </row>
    <row r="85" spans="1:8" ht="25.5" customHeight="1">
      <c r="A85" s="66" t="s">
        <v>141</v>
      </c>
      <c r="B85" s="79">
        <v>200</v>
      </c>
      <c r="C85" s="18" t="s">
        <v>251</v>
      </c>
      <c r="D85" s="16">
        <f t="shared" ref="D85:E85" si="16">D86</f>
        <v>7000</v>
      </c>
      <c r="E85" s="137" t="str">
        <f t="shared" si="16"/>
        <v>-</v>
      </c>
      <c r="F85" s="80">
        <f t="shared" si="15"/>
        <v>7000</v>
      </c>
      <c r="H85" s="30"/>
    </row>
    <row r="86" spans="1:8" ht="104.25" customHeight="1">
      <c r="A86" s="66" t="s">
        <v>142</v>
      </c>
      <c r="B86" s="79">
        <v>200</v>
      </c>
      <c r="C86" s="18" t="s">
        <v>252</v>
      </c>
      <c r="D86" s="16">
        <f>D87</f>
        <v>7000</v>
      </c>
      <c r="E86" s="137" t="str">
        <f>E87</f>
        <v>-</v>
      </c>
      <c r="F86" s="80">
        <f t="shared" si="15"/>
        <v>7000</v>
      </c>
      <c r="H86" s="30"/>
    </row>
    <row r="87" spans="1:8" ht="51" customHeight="1">
      <c r="A87" s="66" t="s">
        <v>307</v>
      </c>
      <c r="B87" s="79"/>
      <c r="C87" s="18" t="s">
        <v>320</v>
      </c>
      <c r="D87" s="16">
        <f>D88</f>
        <v>7000</v>
      </c>
      <c r="E87" s="137" t="str">
        <f>E88</f>
        <v>-</v>
      </c>
      <c r="F87" s="80">
        <f t="shared" si="15"/>
        <v>7000</v>
      </c>
      <c r="H87" s="30"/>
    </row>
    <row r="88" spans="1:8" ht="33.75">
      <c r="A88" s="65" t="s">
        <v>136</v>
      </c>
      <c r="B88" s="79">
        <v>200</v>
      </c>
      <c r="C88" s="18" t="s">
        <v>253</v>
      </c>
      <c r="D88" s="16">
        <v>7000</v>
      </c>
      <c r="E88" s="137" t="s">
        <v>79</v>
      </c>
      <c r="F88" s="80">
        <f t="shared" si="15"/>
        <v>7000</v>
      </c>
      <c r="H88" s="30"/>
    </row>
    <row r="89" spans="1:8" ht="45">
      <c r="A89" s="65" t="s">
        <v>363</v>
      </c>
      <c r="B89" s="79">
        <v>200</v>
      </c>
      <c r="C89" s="18" t="s">
        <v>359</v>
      </c>
      <c r="D89" s="139">
        <f>D90</f>
        <v>500</v>
      </c>
      <c r="E89" s="141" t="s">
        <v>79</v>
      </c>
      <c r="F89" s="80">
        <f t="shared" si="15"/>
        <v>500</v>
      </c>
      <c r="H89" s="30"/>
    </row>
    <row r="90" spans="1:8" ht="140.25" customHeight="1">
      <c r="A90" s="65" t="s">
        <v>364</v>
      </c>
      <c r="B90" s="79">
        <v>200</v>
      </c>
      <c r="C90" s="18" t="s">
        <v>360</v>
      </c>
      <c r="D90" s="139">
        <f>D91</f>
        <v>500</v>
      </c>
      <c r="E90" s="141" t="s">
        <v>79</v>
      </c>
      <c r="F90" s="80">
        <f t="shared" si="15"/>
        <v>500</v>
      </c>
      <c r="H90" s="30"/>
    </row>
    <row r="91" spans="1:8" ht="33.75">
      <c r="A91" s="66" t="s">
        <v>307</v>
      </c>
      <c r="B91" s="79">
        <v>200</v>
      </c>
      <c r="C91" s="18" t="s">
        <v>361</v>
      </c>
      <c r="D91" s="139">
        <f>D92</f>
        <v>500</v>
      </c>
      <c r="E91" s="141" t="s">
        <v>79</v>
      </c>
      <c r="F91" s="80">
        <f t="shared" si="15"/>
        <v>500</v>
      </c>
      <c r="H91" s="30"/>
    </row>
    <row r="92" spans="1:8" ht="33.75">
      <c r="A92" s="65" t="s">
        <v>136</v>
      </c>
      <c r="B92" s="79">
        <v>200</v>
      </c>
      <c r="C92" s="18" t="s">
        <v>362</v>
      </c>
      <c r="D92" s="139">
        <v>500</v>
      </c>
      <c r="E92" s="141" t="s">
        <v>79</v>
      </c>
      <c r="F92" s="80">
        <f t="shared" si="15"/>
        <v>500</v>
      </c>
      <c r="H92" s="30"/>
    </row>
    <row r="93" spans="1:8" ht="18" customHeight="1">
      <c r="A93" s="65" t="s">
        <v>175</v>
      </c>
      <c r="B93" s="79">
        <v>200</v>
      </c>
      <c r="C93" s="18" t="s">
        <v>254</v>
      </c>
      <c r="D93" s="139">
        <f>D94</f>
        <v>2353867</v>
      </c>
      <c r="E93" s="141">
        <f>E94</f>
        <v>558023.19999999995</v>
      </c>
      <c r="F93" s="80">
        <f>D93-E93</f>
        <v>1795843.8</v>
      </c>
      <c r="H93" s="30"/>
    </row>
    <row r="94" spans="1:8" ht="16.5" customHeight="1">
      <c r="A94" s="65" t="s">
        <v>107</v>
      </c>
      <c r="B94" s="79">
        <v>200</v>
      </c>
      <c r="C94" s="18" t="s">
        <v>255</v>
      </c>
      <c r="D94" s="16">
        <f>D95</f>
        <v>2353867</v>
      </c>
      <c r="E94" s="137">
        <f>E95</f>
        <v>558023.19999999995</v>
      </c>
      <c r="F94" s="80">
        <f t="shared" ref="F94:F96" si="17">D94-E94</f>
        <v>1795843.8</v>
      </c>
      <c r="H94" s="30"/>
    </row>
    <row r="95" spans="1:8" ht="42" customHeight="1">
      <c r="A95" s="89" t="s">
        <v>257</v>
      </c>
      <c r="B95" s="79">
        <v>200</v>
      </c>
      <c r="C95" s="18" t="s">
        <v>256</v>
      </c>
      <c r="D95" s="16">
        <f>D96+D111</f>
        <v>2353867</v>
      </c>
      <c r="E95" s="137">
        <f>E96</f>
        <v>558023.19999999995</v>
      </c>
      <c r="F95" s="80">
        <f t="shared" si="17"/>
        <v>1795843.8</v>
      </c>
      <c r="H95" s="30"/>
    </row>
    <row r="96" spans="1:8" ht="39.75" customHeight="1">
      <c r="A96" s="89" t="s">
        <v>132</v>
      </c>
      <c r="B96" s="79">
        <v>200</v>
      </c>
      <c r="C96" s="18" t="s">
        <v>258</v>
      </c>
      <c r="D96" s="16">
        <f>D97+D100+D108+D103+D106</f>
        <v>2303867</v>
      </c>
      <c r="E96" s="137">
        <f>E100</f>
        <v>558023.19999999995</v>
      </c>
      <c r="F96" s="80">
        <f t="shared" si="17"/>
        <v>1745843.8</v>
      </c>
      <c r="H96" s="30"/>
    </row>
    <row r="97" spans="1:8" ht="96.75" customHeight="1">
      <c r="A97" s="89" t="s">
        <v>129</v>
      </c>
      <c r="B97" s="79">
        <v>200</v>
      </c>
      <c r="C97" s="18" t="s">
        <v>259</v>
      </c>
      <c r="D97" s="16">
        <f>D98</f>
        <v>653133.5</v>
      </c>
      <c r="E97" s="137" t="str">
        <f>E98</f>
        <v>-</v>
      </c>
      <c r="F97" s="80">
        <f t="shared" ref="F97:F114" si="18">D97</f>
        <v>653133.5</v>
      </c>
      <c r="H97" s="30"/>
    </row>
    <row r="98" spans="1:8" ht="43.5" customHeight="1">
      <c r="A98" s="66" t="s">
        <v>307</v>
      </c>
      <c r="B98" s="79">
        <v>201</v>
      </c>
      <c r="C98" s="18" t="s">
        <v>321</v>
      </c>
      <c r="D98" s="16">
        <f>D99</f>
        <v>653133.5</v>
      </c>
      <c r="E98" s="137" t="str">
        <f>E99</f>
        <v>-</v>
      </c>
      <c r="F98" s="80">
        <f t="shared" si="18"/>
        <v>653133.5</v>
      </c>
      <c r="H98" s="30"/>
    </row>
    <row r="99" spans="1:8" ht="36" customHeight="1">
      <c r="A99" s="65" t="s">
        <v>136</v>
      </c>
      <c r="B99" s="79">
        <v>200</v>
      </c>
      <c r="C99" s="18" t="s">
        <v>260</v>
      </c>
      <c r="D99" s="16">
        <v>653133.5</v>
      </c>
      <c r="E99" s="137" t="s">
        <v>79</v>
      </c>
      <c r="F99" s="80">
        <f t="shared" si="18"/>
        <v>653133.5</v>
      </c>
      <c r="H99" s="30"/>
    </row>
    <row r="100" spans="1:8" ht="72.75" customHeight="1">
      <c r="A100" s="66" t="s">
        <v>143</v>
      </c>
      <c r="B100" s="79">
        <v>200</v>
      </c>
      <c r="C100" s="18" t="s">
        <v>261</v>
      </c>
      <c r="D100" s="16">
        <f>D101</f>
        <v>588100</v>
      </c>
      <c r="E100" s="137">
        <f>E101</f>
        <v>558023.19999999995</v>
      </c>
      <c r="F100" s="80">
        <f>D100-E100</f>
        <v>30076.800000000047</v>
      </c>
      <c r="H100" s="30"/>
    </row>
    <row r="101" spans="1:8" ht="45.75" customHeight="1">
      <c r="A101" s="66" t="s">
        <v>307</v>
      </c>
      <c r="B101" s="79">
        <v>200</v>
      </c>
      <c r="C101" s="18" t="s">
        <v>322</v>
      </c>
      <c r="D101" s="16">
        <f>D102</f>
        <v>588100</v>
      </c>
      <c r="E101" s="137">
        <f>E102</f>
        <v>558023.19999999995</v>
      </c>
      <c r="F101" s="80">
        <f>D101-E101</f>
        <v>30076.800000000047</v>
      </c>
      <c r="H101" s="30"/>
    </row>
    <row r="102" spans="1:8" ht="37.5" customHeight="1">
      <c r="A102" s="65" t="s">
        <v>136</v>
      </c>
      <c r="B102" s="79">
        <v>200</v>
      </c>
      <c r="C102" s="18" t="s">
        <v>262</v>
      </c>
      <c r="D102" s="16">
        <v>588100</v>
      </c>
      <c r="E102" s="137">
        <v>558023.19999999995</v>
      </c>
      <c r="F102" s="80">
        <f>D102-E102</f>
        <v>30076.800000000047</v>
      </c>
      <c r="H102" s="30"/>
    </row>
    <row r="103" spans="1:8" ht="94.5" customHeight="1">
      <c r="A103" s="65" t="s">
        <v>395</v>
      </c>
      <c r="B103" s="79">
        <v>200</v>
      </c>
      <c r="C103" s="18" t="s">
        <v>392</v>
      </c>
      <c r="D103" s="16">
        <f>D104</f>
        <v>500000</v>
      </c>
      <c r="E103" s="137" t="s">
        <v>79</v>
      </c>
      <c r="F103" s="80">
        <f>D103</f>
        <v>500000</v>
      </c>
      <c r="H103" s="30"/>
    </row>
    <row r="104" spans="1:8" ht="37.5" customHeight="1">
      <c r="A104" s="66" t="s">
        <v>307</v>
      </c>
      <c r="B104" s="79">
        <v>200</v>
      </c>
      <c r="C104" s="18" t="s">
        <v>393</v>
      </c>
      <c r="D104" s="16">
        <f>D105</f>
        <v>500000</v>
      </c>
      <c r="E104" s="137" t="s">
        <v>79</v>
      </c>
      <c r="F104" s="80">
        <f>D104</f>
        <v>500000</v>
      </c>
      <c r="H104" s="30"/>
    </row>
    <row r="105" spans="1:8" ht="37.5" customHeight="1">
      <c r="A105" s="65" t="s">
        <v>136</v>
      </c>
      <c r="B105" s="79">
        <v>200</v>
      </c>
      <c r="C105" s="18" t="s">
        <v>394</v>
      </c>
      <c r="D105" s="16">
        <v>500000</v>
      </c>
      <c r="E105" s="137" t="s">
        <v>79</v>
      </c>
      <c r="F105" s="80">
        <f>D105</f>
        <v>500000</v>
      </c>
      <c r="H105" s="30"/>
    </row>
    <row r="106" spans="1:8" ht="117.75" customHeight="1">
      <c r="A106" s="65" t="s">
        <v>404</v>
      </c>
      <c r="B106" s="79">
        <v>200</v>
      </c>
      <c r="C106" s="18" t="s">
        <v>402</v>
      </c>
      <c r="D106" s="16">
        <f>D107</f>
        <v>325033.5</v>
      </c>
      <c r="E106" s="137" t="str">
        <f>E107</f>
        <v>-</v>
      </c>
      <c r="F106" s="80">
        <f t="shared" ref="F106:F107" si="19">D106</f>
        <v>325033.5</v>
      </c>
      <c r="H106" s="30"/>
    </row>
    <row r="107" spans="1:8" ht="21.75" customHeight="1">
      <c r="A107" s="65" t="s">
        <v>405</v>
      </c>
      <c r="B107" s="79">
        <v>200</v>
      </c>
      <c r="C107" s="18" t="s">
        <v>403</v>
      </c>
      <c r="D107" s="16">
        <v>325033.5</v>
      </c>
      <c r="E107" s="137" t="s">
        <v>79</v>
      </c>
      <c r="F107" s="80">
        <f t="shared" si="19"/>
        <v>325033.5</v>
      </c>
      <c r="H107" s="30"/>
    </row>
    <row r="108" spans="1:8" ht="96.75" customHeight="1">
      <c r="A108" s="89" t="s">
        <v>365</v>
      </c>
      <c r="B108" s="79">
        <v>200</v>
      </c>
      <c r="C108" s="18" t="s">
        <v>304</v>
      </c>
      <c r="D108" s="16">
        <f>D109</f>
        <v>237600</v>
      </c>
      <c r="E108" s="137" t="str">
        <f>E109</f>
        <v>-</v>
      </c>
      <c r="F108" s="80">
        <f t="shared" si="18"/>
        <v>237600</v>
      </c>
      <c r="H108" s="30"/>
    </row>
    <row r="109" spans="1:8" ht="43.5" customHeight="1">
      <c r="A109" s="66" t="s">
        <v>307</v>
      </c>
      <c r="B109" s="79">
        <v>200</v>
      </c>
      <c r="C109" s="18" t="s">
        <v>323</v>
      </c>
      <c r="D109" s="16">
        <f>D110</f>
        <v>237600</v>
      </c>
      <c r="E109" s="137" t="str">
        <f>E110</f>
        <v>-</v>
      </c>
      <c r="F109" s="80">
        <f t="shared" si="18"/>
        <v>237600</v>
      </c>
      <c r="H109" s="30"/>
    </row>
    <row r="110" spans="1:8" ht="38.25" customHeight="1">
      <c r="A110" s="65" t="s">
        <v>136</v>
      </c>
      <c r="B110" s="79">
        <v>200</v>
      </c>
      <c r="C110" s="18" t="s">
        <v>299</v>
      </c>
      <c r="D110" s="16">
        <v>237600</v>
      </c>
      <c r="E110" s="137" t="s">
        <v>79</v>
      </c>
      <c r="F110" s="80">
        <f t="shared" si="18"/>
        <v>237600</v>
      </c>
      <c r="H110" s="30"/>
    </row>
    <row r="111" spans="1:8" ht="42" customHeight="1">
      <c r="A111" s="65" t="s">
        <v>133</v>
      </c>
      <c r="B111" s="79">
        <v>200</v>
      </c>
      <c r="C111" s="18" t="s">
        <v>300</v>
      </c>
      <c r="D111" s="16">
        <f>D112</f>
        <v>50000</v>
      </c>
      <c r="E111" s="137" t="str">
        <f t="shared" ref="D111:E113" si="20">E112</f>
        <v>-</v>
      </c>
      <c r="F111" s="80">
        <f t="shared" si="18"/>
        <v>50000</v>
      </c>
      <c r="H111" s="30"/>
    </row>
    <row r="112" spans="1:8" ht="88.5" customHeight="1">
      <c r="A112" s="65" t="s">
        <v>144</v>
      </c>
      <c r="B112" s="79">
        <v>200</v>
      </c>
      <c r="C112" s="18" t="s">
        <v>263</v>
      </c>
      <c r="D112" s="16">
        <f t="shared" si="20"/>
        <v>50000</v>
      </c>
      <c r="E112" s="137" t="str">
        <f t="shared" si="20"/>
        <v>-</v>
      </c>
      <c r="F112" s="80">
        <f t="shared" si="18"/>
        <v>50000</v>
      </c>
      <c r="H112" s="30"/>
    </row>
    <row r="113" spans="1:8" ht="39.75" customHeight="1">
      <c r="A113" s="66" t="s">
        <v>307</v>
      </c>
      <c r="B113" s="79">
        <v>200</v>
      </c>
      <c r="C113" s="18" t="s">
        <v>324</v>
      </c>
      <c r="D113" s="16">
        <f t="shared" si="20"/>
        <v>50000</v>
      </c>
      <c r="E113" s="137" t="str">
        <f t="shared" si="20"/>
        <v>-</v>
      </c>
      <c r="F113" s="80">
        <f t="shared" si="18"/>
        <v>50000</v>
      </c>
      <c r="H113" s="30"/>
    </row>
    <row r="114" spans="1:8" ht="37.5" customHeight="1">
      <c r="A114" s="65" t="s">
        <v>136</v>
      </c>
      <c r="B114" s="79">
        <v>200</v>
      </c>
      <c r="C114" s="18" t="s">
        <v>264</v>
      </c>
      <c r="D114" s="16">
        <v>50000</v>
      </c>
      <c r="E114" s="137" t="s">
        <v>79</v>
      </c>
      <c r="F114" s="80">
        <f t="shared" si="18"/>
        <v>50000</v>
      </c>
      <c r="H114" s="30"/>
    </row>
    <row r="115" spans="1:8" ht="15.75" customHeight="1">
      <c r="A115" s="90" t="s">
        <v>65</v>
      </c>
      <c r="B115" s="81">
        <v>200</v>
      </c>
      <c r="C115" s="34" t="s">
        <v>265</v>
      </c>
      <c r="D115" s="16">
        <f>D116+D125+D139</f>
        <v>95722300</v>
      </c>
      <c r="E115" s="137">
        <f>E139+E116+E125</f>
        <v>453589.65</v>
      </c>
      <c r="F115" s="80">
        <f t="shared" ref="F115:F167" si="21">D115-E115</f>
        <v>95268710.349999994</v>
      </c>
      <c r="H115" s="33"/>
    </row>
    <row r="116" spans="1:8" ht="15.75" customHeight="1">
      <c r="A116" s="90" t="s">
        <v>134</v>
      </c>
      <c r="B116" s="81">
        <v>200</v>
      </c>
      <c r="C116" s="34" t="s">
        <v>266</v>
      </c>
      <c r="D116" s="16">
        <f t="shared" ref="D116:E117" si="22">D117</f>
        <v>257800</v>
      </c>
      <c r="E116" s="137">
        <f t="shared" si="22"/>
        <v>122505.03</v>
      </c>
      <c r="F116" s="80">
        <f>D116-E116</f>
        <v>135294.97</v>
      </c>
      <c r="H116" s="33"/>
    </row>
    <row r="117" spans="1:8" ht="50.25" customHeight="1">
      <c r="A117" s="89" t="s">
        <v>268</v>
      </c>
      <c r="B117" s="81">
        <v>200</v>
      </c>
      <c r="C117" s="34" t="s">
        <v>267</v>
      </c>
      <c r="D117" s="16">
        <f t="shared" si="22"/>
        <v>257800</v>
      </c>
      <c r="E117" s="137">
        <f t="shared" si="22"/>
        <v>122505.03</v>
      </c>
      <c r="F117" s="80">
        <f t="shared" ref="F117:F124" si="23">D117-E117</f>
        <v>135294.97</v>
      </c>
      <c r="H117" s="33"/>
    </row>
    <row r="118" spans="1:8" ht="36" customHeight="1">
      <c r="A118" s="89" t="s">
        <v>135</v>
      </c>
      <c r="B118" s="81">
        <v>200</v>
      </c>
      <c r="C118" s="34" t="s">
        <v>269</v>
      </c>
      <c r="D118" s="16">
        <f>D119+D122</f>
        <v>257800</v>
      </c>
      <c r="E118" s="137">
        <f>E119+E122</f>
        <v>122505.03</v>
      </c>
      <c r="F118" s="80">
        <f t="shared" si="23"/>
        <v>135294.97</v>
      </c>
      <c r="H118" s="33"/>
    </row>
    <row r="119" spans="1:8" ht="123.75" customHeight="1">
      <c r="A119" s="90" t="s">
        <v>153</v>
      </c>
      <c r="B119" s="81">
        <v>200</v>
      </c>
      <c r="C119" s="34" t="s">
        <v>270</v>
      </c>
      <c r="D119" s="16">
        <f>D120</f>
        <v>182800</v>
      </c>
      <c r="E119" s="137">
        <f>E120</f>
        <v>96218.04</v>
      </c>
      <c r="F119" s="80">
        <f t="shared" si="23"/>
        <v>86581.96</v>
      </c>
      <c r="H119" s="33"/>
    </row>
    <row r="120" spans="1:8" ht="51" customHeight="1">
      <c r="A120" s="66" t="s">
        <v>307</v>
      </c>
      <c r="B120" s="81">
        <v>200</v>
      </c>
      <c r="C120" s="34" t="s">
        <v>325</v>
      </c>
      <c r="D120" s="16">
        <f>D121</f>
        <v>182800</v>
      </c>
      <c r="E120" s="137">
        <f>E121</f>
        <v>96218.04</v>
      </c>
      <c r="F120" s="80">
        <f t="shared" si="23"/>
        <v>86581.96</v>
      </c>
      <c r="H120" s="33"/>
    </row>
    <row r="121" spans="1:8" ht="35.25" customHeight="1">
      <c r="A121" s="65" t="s">
        <v>136</v>
      </c>
      <c r="B121" s="81">
        <v>200</v>
      </c>
      <c r="C121" s="34" t="s">
        <v>271</v>
      </c>
      <c r="D121" s="16">
        <v>182800</v>
      </c>
      <c r="E121" s="137">
        <v>96218.04</v>
      </c>
      <c r="F121" s="80">
        <f t="shared" si="23"/>
        <v>86581.96</v>
      </c>
      <c r="H121" s="33"/>
    </row>
    <row r="122" spans="1:8" ht="99.75" customHeight="1">
      <c r="A122" s="65" t="s">
        <v>303</v>
      </c>
      <c r="B122" s="81">
        <v>200</v>
      </c>
      <c r="C122" s="34" t="s">
        <v>301</v>
      </c>
      <c r="D122" s="16">
        <f>D123</f>
        <v>75000</v>
      </c>
      <c r="E122" s="137">
        <f>E123</f>
        <v>26286.99</v>
      </c>
      <c r="F122" s="80">
        <f t="shared" si="23"/>
        <v>48713.009999999995</v>
      </c>
      <c r="H122" s="33"/>
    </row>
    <row r="123" spans="1:8" ht="57" customHeight="1">
      <c r="A123" s="66" t="s">
        <v>307</v>
      </c>
      <c r="B123" s="81">
        <v>200</v>
      </c>
      <c r="C123" s="34" t="s">
        <v>326</v>
      </c>
      <c r="D123" s="16">
        <f>D124</f>
        <v>75000</v>
      </c>
      <c r="E123" s="137">
        <f>E124</f>
        <v>26286.99</v>
      </c>
      <c r="F123" s="80">
        <f t="shared" si="23"/>
        <v>48713.009999999995</v>
      </c>
      <c r="H123" s="33"/>
    </row>
    <row r="124" spans="1:8" ht="35.25" customHeight="1">
      <c r="A124" s="65" t="s">
        <v>136</v>
      </c>
      <c r="B124" s="81">
        <v>200</v>
      </c>
      <c r="C124" s="34" t="s">
        <v>302</v>
      </c>
      <c r="D124" s="16">
        <v>75000</v>
      </c>
      <c r="E124" s="137">
        <v>26286.99</v>
      </c>
      <c r="F124" s="80">
        <f t="shared" si="23"/>
        <v>48713.009999999995</v>
      </c>
      <c r="H124" s="33"/>
    </row>
    <row r="125" spans="1:8">
      <c r="A125" s="89" t="s">
        <v>66</v>
      </c>
      <c r="B125" s="79">
        <v>200</v>
      </c>
      <c r="C125" s="31" t="s">
        <v>272</v>
      </c>
      <c r="D125" s="32">
        <f t="shared" ref="D125:E126" si="24">D126</f>
        <v>94966900</v>
      </c>
      <c r="E125" s="13">
        <f t="shared" si="24"/>
        <v>25377.78</v>
      </c>
      <c r="F125" s="80">
        <f t="shared" ref="F125:F138" si="25">D125</f>
        <v>94966900</v>
      </c>
      <c r="G125" s="30"/>
      <c r="H125" s="30"/>
    </row>
    <row r="126" spans="1:8" ht="49.5" customHeight="1">
      <c r="A126" s="89" t="s">
        <v>268</v>
      </c>
      <c r="B126" s="79">
        <v>200</v>
      </c>
      <c r="C126" s="31" t="s">
        <v>273</v>
      </c>
      <c r="D126" s="32">
        <f t="shared" si="24"/>
        <v>94966900</v>
      </c>
      <c r="E126" s="13">
        <f t="shared" si="24"/>
        <v>25377.78</v>
      </c>
      <c r="F126" s="80">
        <f>D126-E126</f>
        <v>94941522.219999999</v>
      </c>
      <c r="G126" s="30"/>
      <c r="H126" s="30"/>
    </row>
    <row r="127" spans="1:8" ht="41.25" customHeight="1">
      <c r="A127" s="89" t="s">
        <v>135</v>
      </c>
      <c r="B127" s="79">
        <v>200</v>
      </c>
      <c r="C127" s="31" t="s">
        <v>274</v>
      </c>
      <c r="D127" s="32">
        <f>D136+D131+D128</f>
        <v>94966900</v>
      </c>
      <c r="E127" s="13">
        <f>E131</f>
        <v>25377.78</v>
      </c>
      <c r="F127" s="80">
        <f>D127-E127</f>
        <v>94941522.219999999</v>
      </c>
      <c r="G127" s="30"/>
      <c r="H127" s="30"/>
    </row>
    <row r="128" spans="1:8" ht="95.25" customHeight="1">
      <c r="A128" s="89" t="s">
        <v>409</v>
      </c>
      <c r="B128" s="79">
        <v>200</v>
      </c>
      <c r="C128" s="31" t="s">
        <v>406</v>
      </c>
      <c r="D128" s="32">
        <f>D129</f>
        <v>117200</v>
      </c>
      <c r="E128" s="13" t="str">
        <f>E129</f>
        <v>-</v>
      </c>
      <c r="F128" s="80">
        <f>D128</f>
        <v>117200</v>
      </c>
      <c r="G128" s="30"/>
      <c r="H128" s="30"/>
    </row>
    <row r="129" spans="1:8" ht="41.25" customHeight="1">
      <c r="A129" s="66" t="s">
        <v>307</v>
      </c>
      <c r="B129" s="79">
        <v>200</v>
      </c>
      <c r="C129" s="31" t="s">
        <v>407</v>
      </c>
      <c r="D129" s="32">
        <f>D130</f>
        <v>117200</v>
      </c>
      <c r="E129" s="13" t="str">
        <f>E130</f>
        <v>-</v>
      </c>
      <c r="F129" s="80">
        <f t="shared" ref="F129:F130" si="26">D129</f>
        <v>117200</v>
      </c>
      <c r="G129" s="30"/>
      <c r="H129" s="30"/>
    </row>
    <row r="130" spans="1:8" ht="41.25" customHeight="1">
      <c r="A130" s="65" t="s">
        <v>136</v>
      </c>
      <c r="B130" s="79">
        <v>200</v>
      </c>
      <c r="C130" s="31" t="s">
        <v>408</v>
      </c>
      <c r="D130" s="32">
        <v>117200</v>
      </c>
      <c r="E130" s="13" t="s">
        <v>79</v>
      </c>
      <c r="F130" s="80">
        <f t="shared" si="26"/>
        <v>117200</v>
      </c>
      <c r="G130" s="30"/>
      <c r="H130" s="30"/>
    </row>
    <row r="131" spans="1:8" ht="93" customHeight="1">
      <c r="A131" s="89" t="s">
        <v>389</v>
      </c>
      <c r="B131" s="79">
        <v>200</v>
      </c>
      <c r="C131" s="31" t="s">
        <v>386</v>
      </c>
      <c r="D131" s="32">
        <f>D132+D134</f>
        <v>920500</v>
      </c>
      <c r="E131" s="13">
        <f>E132</f>
        <v>25377.78</v>
      </c>
      <c r="F131" s="80">
        <f>D131-E131</f>
        <v>895122.22</v>
      </c>
      <c r="G131" s="30"/>
      <c r="H131" s="30"/>
    </row>
    <row r="132" spans="1:8" ht="38.25" customHeight="1">
      <c r="A132" s="66" t="s">
        <v>307</v>
      </c>
      <c r="B132" s="79">
        <v>200</v>
      </c>
      <c r="C132" s="31" t="s">
        <v>387</v>
      </c>
      <c r="D132" s="32">
        <f>D133</f>
        <v>25400</v>
      </c>
      <c r="E132" s="13">
        <f>E133</f>
        <v>25377.78</v>
      </c>
      <c r="F132" s="80">
        <f>D132-E132</f>
        <v>22.220000000001164</v>
      </c>
      <c r="G132" s="30"/>
      <c r="H132" s="30"/>
    </row>
    <row r="133" spans="1:8" ht="37.5" customHeight="1">
      <c r="A133" s="65" t="s">
        <v>136</v>
      </c>
      <c r="B133" s="79">
        <v>200</v>
      </c>
      <c r="C133" s="31" t="s">
        <v>388</v>
      </c>
      <c r="D133" s="32">
        <v>25400</v>
      </c>
      <c r="E133" s="13">
        <v>25377.78</v>
      </c>
      <c r="F133" s="80">
        <f>D133-E133</f>
        <v>22.220000000001164</v>
      </c>
      <c r="G133" s="30"/>
      <c r="H133" s="30"/>
    </row>
    <row r="134" spans="1:8" ht="21.75" customHeight="1">
      <c r="A134" s="65" t="s">
        <v>308</v>
      </c>
      <c r="B134" s="79">
        <v>200</v>
      </c>
      <c r="C134" s="31" t="s">
        <v>410</v>
      </c>
      <c r="D134" s="32">
        <f>D135</f>
        <v>895100</v>
      </c>
      <c r="E134" s="13" t="str">
        <f>E135</f>
        <v>-</v>
      </c>
      <c r="F134" s="80">
        <f>D134</f>
        <v>895100</v>
      </c>
      <c r="G134" s="30"/>
      <c r="H134" s="30"/>
    </row>
    <row r="135" spans="1:8" ht="21.75" customHeight="1">
      <c r="A135" s="65" t="s">
        <v>166</v>
      </c>
      <c r="B135" s="79">
        <v>200</v>
      </c>
      <c r="C135" s="31" t="s">
        <v>411</v>
      </c>
      <c r="D135" s="32">
        <v>895100</v>
      </c>
      <c r="E135" s="13" t="s">
        <v>79</v>
      </c>
      <c r="F135" s="80">
        <f>D135</f>
        <v>895100</v>
      </c>
      <c r="G135" s="30"/>
      <c r="H135" s="30"/>
    </row>
    <row r="136" spans="1:8" ht="96" customHeight="1">
      <c r="A136" s="89" t="s">
        <v>369</v>
      </c>
      <c r="B136" s="79">
        <v>200</v>
      </c>
      <c r="C136" s="31" t="s">
        <v>368</v>
      </c>
      <c r="D136" s="32">
        <f>D137</f>
        <v>93929200</v>
      </c>
      <c r="E136" s="13" t="str">
        <f>E137</f>
        <v>-</v>
      </c>
      <c r="F136" s="80">
        <f t="shared" si="25"/>
        <v>93929200</v>
      </c>
      <c r="H136" s="30"/>
    </row>
    <row r="137" spans="1:8" ht="18" customHeight="1">
      <c r="A137" s="89" t="s">
        <v>370</v>
      </c>
      <c r="B137" s="79">
        <v>200</v>
      </c>
      <c r="C137" s="31" t="s">
        <v>367</v>
      </c>
      <c r="D137" s="32">
        <f>D138</f>
        <v>93929200</v>
      </c>
      <c r="E137" s="13" t="str">
        <f>E138</f>
        <v>-</v>
      </c>
      <c r="F137" s="80">
        <f t="shared" si="25"/>
        <v>93929200</v>
      </c>
      <c r="H137" s="30"/>
    </row>
    <row r="138" spans="1:8" ht="36.75" customHeight="1">
      <c r="A138" s="89" t="s">
        <v>371</v>
      </c>
      <c r="B138" s="79">
        <v>200</v>
      </c>
      <c r="C138" s="31" t="s">
        <v>366</v>
      </c>
      <c r="D138" s="32">
        <v>93929200</v>
      </c>
      <c r="E138" s="13" t="s">
        <v>79</v>
      </c>
      <c r="F138" s="80">
        <f t="shared" si="25"/>
        <v>93929200</v>
      </c>
      <c r="H138" s="30"/>
    </row>
    <row r="139" spans="1:8" ht="14.25" customHeight="1">
      <c r="A139" s="89" t="s">
        <v>67</v>
      </c>
      <c r="B139" s="79">
        <v>200</v>
      </c>
      <c r="C139" s="31" t="s">
        <v>276</v>
      </c>
      <c r="D139" s="32">
        <f>D140</f>
        <v>497600</v>
      </c>
      <c r="E139" s="13">
        <f>E140</f>
        <v>305706.83999999997</v>
      </c>
      <c r="F139" s="80">
        <f t="shared" si="21"/>
        <v>191893.16000000003</v>
      </c>
      <c r="H139" s="30"/>
    </row>
    <row r="140" spans="1:8" ht="48.75" customHeight="1">
      <c r="A140" s="89" t="s">
        <v>268</v>
      </c>
      <c r="B140" s="79">
        <v>200</v>
      </c>
      <c r="C140" s="31" t="s">
        <v>275</v>
      </c>
      <c r="D140" s="32">
        <f>D141</f>
        <v>497600</v>
      </c>
      <c r="E140" s="13">
        <f>E141</f>
        <v>305706.83999999997</v>
      </c>
      <c r="F140" s="80">
        <f t="shared" si="21"/>
        <v>191893.16000000003</v>
      </c>
      <c r="H140" s="30"/>
    </row>
    <row r="141" spans="1:8" ht="26.25" customHeight="1">
      <c r="A141" s="89" t="s">
        <v>137</v>
      </c>
      <c r="B141" s="79">
        <v>200</v>
      </c>
      <c r="C141" s="31" t="s">
        <v>277</v>
      </c>
      <c r="D141" s="32">
        <f>D142+D145+D148+D151</f>
        <v>497600</v>
      </c>
      <c r="E141" s="13">
        <f>E142+E151+E145+E148</f>
        <v>305706.83999999997</v>
      </c>
      <c r="F141" s="80">
        <f t="shared" si="21"/>
        <v>191893.16000000003</v>
      </c>
      <c r="H141" s="30"/>
    </row>
    <row r="142" spans="1:8" ht="99.75" customHeight="1">
      <c r="A142" s="89" t="s">
        <v>126</v>
      </c>
      <c r="B142" s="79">
        <v>200</v>
      </c>
      <c r="C142" s="31" t="s">
        <v>278</v>
      </c>
      <c r="D142" s="32">
        <f>D143</f>
        <v>303600</v>
      </c>
      <c r="E142" s="13">
        <f>E143</f>
        <v>167108.98000000001</v>
      </c>
      <c r="F142" s="80">
        <f t="shared" si="21"/>
        <v>136491.01999999999</v>
      </c>
      <c r="H142" s="30"/>
    </row>
    <row r="143" spans="1:8" ht="44.25" customHeight="1">
      <c r="A143" s="66" t="s">
        <v>307</v>
      </c>
      <c r="B143" s="79">
        <v>200</v>
      </c>
      <c r="C143" s="31" t="s">
        <v>327</v>
      </c>
      <c r="D143" s="32">
        <f>D144</f>
        <v>303600</v>
      </c>
      <c r="E143" s="13">
        <f>E144</f>
        <v>167108.98000000001</v>
      </c>
      <c r="F143" s="80">
        <f t="shared" ref="F143" si="27">D143-E143</f>
        <v>136491.01999999999</v>
      </c>
      <c r="H143" s="30"/>
    </row>
    <row r="144" spans="1:8" ht="35.25" customHeight="1">
      <c r="A144" s="65" t="s">
        <v>136</v>
      </c>
      <c r="B144" s="79">
        <v>200</v>
      </c>
      <c r="C144" s="31" t="s">
        <v>279</v>
      </c>
      <c r="D144" s="32">
        <v>303600</v>
      </c>
      <c r="E144" s="13">
        <v>167108.98000000001</v>
      </c>
      <c r="F144" s="80">
        <f t="shared" si="21"/>
        <v>136491.01999999999</v>
      </c>
      <c r="H144" s="30"/>
    </row>
    <row r="145" spans="1:8" ht="119.25" customHeight="1">
      <c r="A145" s="65" t="s">
        <v>145</v>
      </c>
      <c r="B145" s="79">
        <v>200</v>
      </c>
      <c r="C145" s="31" t="s">
        <v>280</v>
      </c>
      <c r="D145" s="16">
        <f>D146</f>
        <v>125000</v>
      </c>
      <c r="E145" s="137">
        <f>E146</f>
        <v>121010</v>
      </c>
      <c r="F145" s="80">
        <f>D145-E145</f>
        <v>3990</v>
      </c>
      <c r="H145" s="30"/>
    </row>
    <row r="146" spans="1:8" ht="42.75" customHeight="1">
      <c r="A146" s="66" t="s">
        <v>307</v>
      </c>
      <c r="B146" s="79">
        <v>200</v>
      </c>
      <c r="C146" s="31" t="s">
        <v>328</v>
      </c>
      <c r="D146" s="16">
        <f>D147</f>
        <v>125000</v>
      </c>
      <c r="E146" s="137">
        <f>E147</f>
        <v>121010</v>
      </c>
      <c r="F146" s="80">
        <f>D146-E146</f>
        <v>3990</v>
      </c>
      <c r="H146" s="30"/>
    </row>
    <row r="147" spans="1:8" ht="33.75">
      <c r="A147" s="65" t="s">
        <v>136</v>
      </c>
      <c r="B147" s="79">
        <v>200</v>
      </c>
      <c r="C147" s="31" t="s">
        <v>281</v>
      </c>
      <c r="D147" s="16">
        <v>125000</v>
      </c>
      <c r="E147" s="137">
        <v>121010</v>
      </c>
      <c r="F147" s="80">
        <f>D147-E147</f>
        <v>3990</v>
      </c>
      <c r="H147" s="30"/>
    </row>
    <row r="148" spans="1:8" ht="105" customHeight="1">
      <c r="A148" s="65" t="s">
        <v>138</v>
      </c>
      <c r="B148" s="79">
        <v>200</v>
      </c>
      <c r="C148" s="31" t="s">
        <v>282</v>
      </c>
      <c r="D148" s="16">
        <f>D149</f>
        <v>65600</v>
      </c>
      <c r="E148" s="137">
        <f>E149</f>
        <v>16375.86</v>
      </c>
      <c r="F148" s="80">
        <f t="shared" ref="F148:F149" si="28">D148-E148</f>
        <v>49224.14</v>
      </c>
      <c r="H148" s="30"/>
    </row>
    <row r="149" spans="1:8" ht="45" customHeight="1">
      <c r="A149" s="66" t="s">
        <v>307</v>
      </c>
      <c r="B149" s="79">
        <v>200</v>
      </c>
      <c r="C149" s="31" t="s">
        <v>329</v>
      </c>
      <c r="D149" s="16">
        <f>D150</f>
        <v>65600</v>
      </c>
      <c r="E149" s="137">
        <f>E150</f>
        <v>16375.86</v>
      </c>
      <c r="F149" s="80">
        <f t="shared" si="28"/>
        <v>49224.14</v>
      </c>
      <c r="H149" s="30"/>
    </row>
    <row r="150" spans="1:8" ht="33.75">
      <c r="A150" s="65" t="s">
        <v>136</v>
      </c>
      <c r="B150" s="79">
        <v>200</v>
      </c>
      <c r="C150" s="31" t="s">
        <v>283</v>
      </c>
      <c r="D150" s="16">
        <v>65600</v>
      </c>
      <c r="E150" s="137">
        <v>16375.86</v>
      </c>
      <c r="F150" s="80">
        <f>D150-E150</f>
        <v>49224.14</v>
      </c>
      <c r="H150" s="30"/>
    </row>
    <row r="151" spans="1:8" ht="84" customHeight="1">
      <c r="A151" s="65" t="s">
        <v>127</v>
      </c>
      <c r="B151" s="79">
        <v>200</v>
      </c>
      <c r="C151" s="31" t="s">
        <v>372</v>
      </c>
      <c r="D151" s="16">
        <f>D153+D154</f>
        <v>3400</v>
      </c>
      <c r="E151" s="137">
        <f>E152</f>
        <v>1212</v>
      </c>
      <c r="F151" s="80">
        <f>D151-E151</f>
        <v>2188</v>
      </c>
      <c r="H151" s="30"/>
    </row>
    <row r="152" spans="1:8" ht="33.75" customHeight="1">
      <c r="A152" s="188" t="s">
        <v>308</v>
      </c>
      <c r="B152" s="79">
        <v>200</v>
      </c>
      <c r="C152" s="31" t="s">
        <v>373</v>
      </c>
      <c r="D152" s="16">
        <f>D153+D154</f>
        <v>3400</v>
      </c>
      <c r="E152" s="137">
        <f>E154</f>
        <v>1212</v>
      </c>
      <c r="F152" s="80">
        <f>D152-E152</f>
        <v>2188</v>
      </c>
      <c r="H152" s="30"/>
    </row>
    <row r="153" spans="1:8" ht="24.75" customHeight="1">
      <c r="A153" s="65" t="s">
        <v>148</v>
      </c>
      <c r="B153" s="79">
        <v>200</v>
      </c>
      <c r="C153" s="31" t="s">
        <v>374</v>
      </c>
      <c r="D153" s="16">
        <v>900</v>
      </c>
      <c r="E153" s="137" t="s">
        <v>79</v>
      </c>
      <c r="F153" s="80">
        <f t="shared" ref="F153" si="29">D153</f>
        <v>900</v>
      </c>
      <c r="H153" s="30"/>
    </row>
    <row r="154" spans="1:8" ht="18.75" customHeight="1">
      <c r="A154" s="89" t="s">
        <v>176</v>
      </c>
      <c r="B154" s="79">
        <v>200</v>
      </c>
      <c r="C154" s="31" t="s">
        <v>375</v>
      </c>
      <c r="D154" s="16">
        <v>2500</v>
      </c>
      <c r="E154" s="137">
        <v>1212</v>
      </c>
      <c r="F154" s="80">
        <f>D154-E154</f>
        <v>1288</v>
      </c>
      <c r="H154" s="30"/>
    </row>
    <row r="155" spans="1:8" ht="18.75" customHeight="1">
      <c r="A155" s="89" t="s">
        <v>418</v>
      </c>
      <c r="B155" s="79">
        <v>200</v>
      </c>
      <c r="C155" s="31" t="s">
        <v>414</v>
      </c>
      <c r="D155" s="16">
        <f t="shared" ref="D155:E159" si="30">D156</f>
        <v>2300</v>
      </c>
      <c r="E155" s="137" t="str">
        <f t="shared" si="30"/>
        <v>-</v>
      </c>
      <c r="F155" s="80">
        <f>D155</f>
        <v>2300</v>
      </c>
      <c r="H155" s="30"/>
    </row>
    <row r="156" spans="1:8" ht="25.5" customHeight="1">
      <c r="A156" s="89" t="s">
        <v>419</v>
      </c>
      <c r="B156" s="79">
        <v>200</v>
      </c>
      <c r="C156" s="31" t="s">
        <v>413</v>
      </c>
      <c r="D156" s="16">
        <f t="shared" si="30"/>
        <v>2300</v>
      </c>
      <c r="E156" s="137" t="str">
        <f t="shared" si="30"/>
        <v>-</v>
      </c>
      <c r="F156" s="80">
        <f t="shared" ref="F156:F160" si="31">D156</f>
        <v>2300</v>
      </c>
      <c r="H156" s="30"/>
    </row>
    <row r="157" spans="1:8" ht="39" customHeight="1">
      <c r="A157" s="66" t="s">
        <v>224</v>
      </c>
      <c r="B157" s="79">
        <v>200</v>
      </c>
      <c r="C157" s="31" t="s">
        <v>415</v>
      </c>
      <c r="D157" s="16">
        <f t="shared" si="30"/>
        <v>2300</v>
      </c>
      <c r="E157" s="137" t="str">
        <f t="shared" si="30"/>
        <v>-</v>
      </c>
      <c r="F157" s="80">
        <f t="shared" si="31"/>
        <v>2300</v>
      </c>
      <c r="H157" s="30"/>
    </row>
    <row r="158" spans="1:8" ht="95.25" customHeight="1">
      <c r="A158" s="89" t="s">
        <v>420</v>
      </c>
      <c r="B158" s="79">
        <v>200</v>
      </c>
      <c r="C158" s="31" t="s">
        <v>412</v>
      </c>
      <c r="D158" s="16">
        <f t="shared" si="30"/>
        <v>2300</v>
      </c>
      <c r="E158" s="137" t="str">
        <f t="shared" si="30"/>
        <v>-</v>
      </c>
      <c r="F158" s="80">
        <f t="shared" si="31"/>
        <v>2300</v>
      </c>
      <c r="H158" s="30"/>
    </row>
    <row r="159" spans="1:8" ht="39.75" customHeight="1">
      <c r="A159" s="66" t="s">
        <v>307</v>
      </c>
      <c r="B159" s="79">
        <v>200</v>
      </c>
      <c r="C159" s="31" t="s">
        <v>416</v>
      </c>
      <c r="D159" s="16">
        <f t="shared" si="30"/>
        <v>2300</v>
      </c>
      <c r="E159" s="137" t="str">
        <f t="shared" si="30"/>
        <v>-</v>
      </c>
      <c r="F159" s="80">
        <f>D159</f>
        <v>2300</v>
      </c>
      <c r="H159" s="30"/>
    </row>
    <row r="160" spans="1:8" ht="38.25" customHeight="1">
      <c r="A160" s="65" t="s">
        <v>136</v>
      </c>
      <c r="B160" s="79">
        <v>200</v>
      </c>
      <c r="C160" s="31" t="s">
        <v>417</v>
      </c>
      <c r="D160" s="16">
        <v>2300</v>
      </c>
      <c r="E160" s="137" t="s">
        <v>79</v>
      </c>
      <c r="F160" s="80">
        <f t="shared" si="31"/>
        <v>2300</v>
      </c>
      <c r="H160" s="30"/>
    </row>
    <row r="161" spans="1:8">
      <c r="A161" s="90" t="s">
        <v>113</v>
      </c>
      <c r="B161" s="81">
        <v>200</v>
      </c>
      <c r="C161" s="34" t="s">
        <v>284</v>
      </c>
      <c r="D161" s="16">
        <f t="shared" ref="D161:E166" si="32">D162</f>
        <v>2493200</v>
      </c>
      <c r="E161" s="137">
        <f t="shared" si="32"/>
        <v>759752.81</v>
      </c>
      <c r="F161" s="80">
        <f t="shared" si="21"/>
        <v>1733447.19</v>
      </c>
      <c r="H161" s="33"/>
    </row>
    <row r="162" spans="1:8" ht="12.75" customHeight="1">
      <c r="A162" s="90" t="s">
        <v>68</v>
      </c>
      <c r="B162" s="79">
        <v>200</v>
      </c>
      <c r="C162" s="31" t="s">
        <v>285</v>
      </c>
      <c r="D162" s="16">
        <f t="shared" si="32"/>
        <v>2493200</v>
      </c>
      <c r="E162" s="137">
        <f t="shared" si="32"/>
        <v>759752.81</v>
      </c>
      <c r="F162" s="80">
        <f t="shared" si="21"/>
        <v>1733447.19</v>
      </c>
      <c r="H162" s="30"/>
    </row>
    <row r="163" spans="1:8" ht="26.25" customHeight="1">
      <c r="A163" s="89" t="s">
        <v>287</v>
      </c>
      <c r="B163" s="79">
        <v>200</v>
      </c>
      <c r="C163" s="31" t="s">
        <v>286</v>
      </c>
      <c r="D163" s="16">
        <f t="shared" si="32"/>
        <v>2493200</v>
      </c>
      <c r="E163" s="137">
        <f t="shared" si="32"/>
        <v>759752.81</v>
      </c>
      <c r="F163" s="80">
        <f t="shared" si="21"/>
        <v>1733447.19</v>
      </c>
      <c r="H163" s="30"/>
    </row>
    <row r="164" spans="1:8" ht="27.75" customHeight="1">
      <c r="A164" s="65" t="s">
        <v>139</v>
      </c>
      <c r="B164" s="79">
        <v>200</v>
      </c>
      <c r="C164" s="31" t="s">
        <v>288</v>
      </c>
      <c r="D164" s="13">
        <f t="shared" si="32"/>
        <v>2493200</v>
      </c>
      <c r="E164" s="13">
        <f t="shared" si="32"/>
        <v>759752.81</v>
      </c>
      <c r="F164" s="80">
        <f t="shared" si="21"/>
        <v>1733447.19</v>
      </c>
      <c r="H164" s="30"/>
    </row>
    <row r="165" spans="1:8" ht="85.5" customHeight="1">
      <c r="A165" s="89" t="s">
        <v>290</v>
      </c>
      <c r="B165" s="79">
        <v>200</v>
      </c>
      <c r="C165" s="31" t="s">
        <v>291</v>
      </c>
      <c r="D165" s="13">
        <f t="shared" si="32"/>
        <v>2493200</v>
      </c>
      <c r="E165" s="13">
        <f t="shared" si="32"/>
        <v>759752.81</v>
      </c>
      <c r="F165" s="80">
        <f t="shared" si="21"/>
        <v>1733447.19</v>
      </c>
      <c r="H165" s="30"/>
    </row>
    <row r="166" spans="1:8" ht="33" customHeight="1">
      <c r="A166" s="89" t="s">
        <v>309</v>
      </c>
      <c r="B166" s="79">
        <v>200</v>
      </c>
      <c r="C166" s="31" t="s">
        <v>330</v>
      </c>
      <c r="D166" s="13">
        <f t="shared" si="32"/>
        <v>2493200</v>
      </c>
      <c r="E166" s="13">
        <f t="shared" si="32"/>
        <v>759752.81</v>
      </c>
      <c r="F166" s="80">
        <f t="shared" ref="F166" si="33">D166-E166</f>
        <v>1733447.19</v>
      </c>
      <c r="H166" s="30"/>
    </row>
    <row r="167" spans="1:8" ht="67.5" customHeight="1">
      <c r="A167" s="133" t="s">
        <v>105</v>
      </c>
      <c r="B167" s="79">
        <v>200</v>
      </c>
      <c r="C167" s="31" t="s">
        <v>289</v>
      </c>
      <c r="D167" s="9">
        <v>2493200</v>
      </c>
      <c r="E167" s="9">
        <v>759752.81</v>
      </c>
      <c r="F167" s="80">
        <f t="shared" si="21"/>
        <v>1733447.19</v>
      </c>
      <c r="H167" s="30"/>
    </row>
    <row r="168" spans="1:8">
      <c r="A168" s="89" t="s">
        <v>69</v>
      </c>
      <c r="B168" s="79">
        <v>200</v>
      </c>
      <c r="C168" s="31" t="s">
        <v>292</v>
      </c>
      <c r="D168" s="16">
        <f t="shared" ref="D168:E170" si="34">D169</f>
        <v>1000</v>
      </c>
      <c r="E168" s="137" t="str">
        <f t="shared" si="34"/>
        <v>-</v>
      </c>
      <c r="F168" s="80">
        <f>D168</f>
        <v>1000</v>
      </c>
      <c r="H168" s="30"/>
    </row>
    <row r="169" spans="1:8">
      <c r="A169" s="89" t="s">
        <v>83</v>
      </c>
      <c r="B169" s="79">
        <v>200</v>
      </c>
      <c r="C169" s="18" t="s">
        <v>293</v>
      </c>
      <c r="D169" s="16">
        <f t="shared" si="34"/>
        <v>1000</v>
      </c>
      <c r="E169" s="137" t="str">
        <f t="shared" si="34"/>
        <v>-</v>
      </c>
      <c r="F169" s="80">
        <f t="shared" ref="F169:F173" si="35">D169</f>
        <v>1000</v>
      </c>
      <c r="H169" s="30"/>
    </row>
    <row r="170" spans="1:8" ht="36.75" customHeight="1">
      <c r="A170" s="89" t="s">
        <v>295</v>
      </c>
      <c r="B170" s="79">
        <v>200</v>
      </c>
      <c r="C170" s="18" t="s">
        <v>294</v>
      </c>
      <c r="D170" s="16">
        <f t="shared" si="34"/>
        <v>1000</v>
      </c>
      <c r="E170" s="137" t="str">
        <f t="shared" si="34"/>
        <v>-</v>
      </c>
      <c r="F170" s="80">
        <f t="shared" si="35"/>
        <v>1000</v>
      </c>
      <c r="H170" s="30"/>
    </row>
    <row r="171" spans="1:8" ht="25.5" customHeight="1">
      <c r="A171" s="89" t="s">
        <v>140</v>
      </c>
      <c r="B171" s="79">
        <v>200</v>
      </c>
      <c r="C171" s="18" t="s">
        <v>296</v>
      </c>
      <c r="D171" s="16">
        <f>D172</f>
        <v>1000</v>
      </c>
      <c r="E171" s="137" t="str">
        <f t="shared" ref="E171" si="36">E172</f>
        <v>-</v>
      </c>
      <c r="F171" s="80">
        <f t="shared" si="35"/>
        <v>1000</v>
      </c>
      <c r="H171" s="30"/>
    </row>
    <row r="172" spans="1:8" ht="81.75" customHeight="1">
      <c r="A172" s="89" t="s">
        <v>128</v>
      </c>
      <c r="B172" s="79">
        <v>200</v>
      </c>
      <c r="C172" s="18" t="s">
        <v>297</v>
      </c>
      <c r="D172" s="16">
        <f>D173</f>
        <v>1000</v>
      </c>
      <c r="E172" s="137" t="str">
        <f>E173</f>
        <v>-</v>
      </c>
      <c r="F172" s="80">
        <f t="shared" si="35"/>
        <v>1000</v>
      </c>
      <c r="H172" s="30"/>
    </row>
    <row r="173" spans="1:8" ht="39" customHeight="1">
      <c r="A173" s="66" t="s">
        <v>307</v>
      </c>
      <c r="B173" s="79">
        <v>201</v>
      </c>
      <c r="C173" s="18" t="s">
        <v>331</v>
      </c>
      <c r="D173" s="16">
        <f>D174</f>
        <v>1000</v>
      </c>
      <c r="E173" s="137" t="str">
        <f>E174</f>
        <v>-</v>
      </c>
      <c r="F173" s="80">
        <f t="shared" si="35"/>
        <v>1000</v>
      </c>
      <c r="H173" s="30"/>
    </row>
    <row r="174" spans="1:8" ht="33.75">
      <c r="A174" s="65" t="s">
        <v>136</v>
      </c>
      <c r="B174" s="79">
        <v>200</v>
      </c>
      <c r="C174" s="18" t="s">
        <v>298</v>
      </c>
      <c r="D174" s="16">
        <v>1000</v>
      </c>
      <c r="E174" s="137" t="s">
        <v>79</v>
      </c>
      <c r="F174" s="80">
        <f>D174</f>
        <v>1000</v>
      </c>
      <c r="H174" s="30"/>
    </row>
    <row r="175" spans="1:8" ht="6" customHeight="1" thickBot="1">
      <c r="A175" s="212"/>
      <c r="B175" s="213"/>
      <c r="C175" s="213"/>
      <c r="D175" s="213"/>
      <c r="E175" s="213"/>
      <c r="F175" s="213"/>
      <c r="H175" s="30"/>
    </row>
    <row r="176" spans="1:8" ht="23.25" thickBot="1">
      <c r="A176" s="91" t="s">
        <v>76</v>
      </c>
      <c r="B176" s="83">
        <v>450</v>
      </c>
      <c r="C176" s="84" t="s">
        <v>15</v>
      </c>
      <c r="D176" s="182">
        <v>-3117300</v>
      </c>
      <c r="E176" s="85">
        <f>'117_1'!E15-'117_2'!E5</f>
        <v>1372325.1500000004</v>
      </c>
      <c r="F176" s="114" t="s">
        <v>15</v>
      </c>
      <c r="H176" s="30"/>
    </row>
  </sheetData>
  <mergeCells count="3">
    <mergeCell ref="A2:F2"/>
    <mergeCell ref="E1:F1"/>
    <mergeCell ref="A175:F175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0" zoomScale="150" zoomScaleNormal="150" zoomScaleSheetLayoutView="140" workbookViewId="0">
      <selection activeCell="E20" sqref="E20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4" t="s">
        <v>86</v>
      </c>
      <c r="F1" s="214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7" t="s">
        <v>8</v>
      </c>
      <c r="B4" s="217" t="s">
        <v>9</v>
      </c>
      <c r="C4" s="217" t="s">
        <v>34</v>
      </c>
      <c r="D4" s="217" t="s">
        <v>31</v>
      </c>
      <c r="E4" s="215" t="s">
        <v>12</v>
      </c>
      <c r="F4" s="216" t="s">
        <v>56</v>
      </c>
    </row>
    <row r="5" spans="1:6" s="10" customFormat="1" ht="54.6" customHeight="1">
      <c r="A5" s="217"/>
      <c r="B5" s="217"/>
      <c r="C5" s="217"/>
      <c r="D5" s="217"/>
      <c r="E5" s="215"/>
      <c r="F5" s="216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3117300</v>
      </c>
      <c r="E7" s="94">
        <v>-1372325.15</v>
      </c>
      <c r="F7" s="183">
        <f>D7-E7</f>
        <v>4489625.1500000004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179</v>
      </c>
      <c r="D17" s="177">
        <f>D7</f>
        <v>3117300</v>
      </c>
      <c r="E17" s="177">
        <f>E7</f>
        <v>-1372325.15</v>
      </c>
      <c r="F17" s="176">
        <f>D17-E17</f>
        <v>4489625.1500000004</v>
      </c>
    </row>
    <row r="18" spans="1:6" ht="38.25" customHeight="1">
      <c r="A18" s="160" t="s">
        <v>180</v>
      </c>
      <c r="B18" s="104">
        <v>700</v>
      </c>
      <c r="C18" s="38" t="s">
        <v>36</v>
      </c>
      <c r="D18" s="184">
        <f>D17</f>
        <v>3117300</v>
      </c>
      <c r="E18" s="40">
        <f>E17</f>
        <v>-1372325.15</v>
      </c>
      <c r="F18" s="176">
        <f>D18-E18</f>
        <v>4489625.1500000004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-100956300</v>
      </c>
      <c r="E19" s="185">
        <v>-4206109.54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-100956300</v>
      </c>
      <c r="E20" s="185">
        <f t="shared" si="0"/>
        <v>-4206109.54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-100956300</v>
      </c>
      <c r="E21" s="185">
        <f t="shared" si="0"/>
        <v>-4206109.54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-100956300</v>
      </c>
      <c r="E22" s="185">
        <f t="shared" si="0"/>
        <v>-4206109.54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104532467</v>
      </c>
      <c r="E23" s="186">
        <v>2833784.39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104532467</v>
      </c>
      <c r="E24" s="186">
        <f>E23</f>
        <v>2833784.39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104532467</v>
      </c>
      <c r="E25" s="186">
        <f>E23</f>
        <v>2833784.39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104532467</v>
      </c>
      <c r="E26" s="187">
        <f>E25</f>
        <v>2833784.39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421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2017-05-11T14:01:38Z</cp:lastPrinted>
  <dcterms:created xsi:type="dcterms:W3CDTF">2011-02-10T10:53:11Z</dcterms:created>
  <dcterms:modified xsi:type="dcterms:W3CDTF">2017-05-11T14:01:46Z</dcterms:modified>
</cp:coreProperties>
</file>