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4519" calcOnSave="0"/>
</workbook>
</file>

<file path=xl/calcChain.xml><?xml version="1.0" encoding="utf-8"?>
<calcChain xmlns="http://schemas.openxmlformats.org/spreadsheetml/2006/main">
  <c r="E19" i="6"/>
  <c r="F199" i="5"/>
  <c r="F196"/>
  <c r="F197"/>
  <c r="F198"/>
  <c r="F174"/>
  <c r="F171"/>
  <c r="F172"/>
  <c r="F173"/>
  <c r="F170"/>
  <c r="F168"/>
  <c r="F169"/>
  <c r="F167"/>
  <c r="F121"/>
  <c r="F122"/>
  <c r="F123"/>
  <c r="F117"/>
  <c r="F118"/>
  <c r="F119"/>
  <c r="F116"/>
  <c r="F16"/>
  <c r="E7"/>
  <c r="E191"/>
  <c r="E118"/>
  <c r="F120"/>
  <c r="E119"/>
  <c r="F98"/>
  <c r="F99"/>
  <c r="F100"/>
  <c r="F101"/>
  <c r="F102"/>
  <c r="F103"/>
  <c r="F104"/>
  <c r="F105"/>
  <c r="F72"/>
  <c r="F73"/>
  <c r="F74"/>
  <c r="F75"/>
  <c r="F80"/>
  <c r="F81"/>
  <c r="F82"/>
  <c r="F83"/>
  <c r="F84"/>
  <c r="F85"/>
  <c r="E52"/>
  <c r="E71"/>
  <c r="E14"/>
  <c r="F93"/>
  <c r="F71"/>
  <c r="E61"/>
  <c r="F61"/>
  <c r="F62"/>
  <c r="E62"/>
  <c r="F78"/>
  <c r="F79"/>
  <c r="F77"/>
  <c r="F76"/>
  <c r="E37"/>
  <c r="E38"/>
  <c r="F26"/>
  <c r="F25"/>
  <c r="F24" i="4"/>
  <c r="F25"/>
  <c r="F23"/>
  <c r="F52"/>
  <c r="F53"/>
  <c r="E92" i="5"/>
  <c r="F92" s="1"/>
  <c r="F159"/>
  <c r="F148"/>
  <c r="F144"/>
  <c r="F94"/>
  <c r="F60"/>
  <c r="E57"/>
  <c r="E23"/>
  <c r="F17"/>
  <c r="F48" i="4"/>
  <c r="F47"/>
  <c r="F41"/>
  <c r="F42"/>
  <c r="F43"/>
  <c r="F44"/>
  <c r="F45" i="5"/>
  <c r="F30"/>
  <c r="F97"/>
  <c r="F66"/>
  <c r="F136"/>
  <c r="F131"/>
  <c r="F127"/>
  <c r="F155"/>
  <c r="F178"/>
  <c r="F187"/>
  <c r="F214"/>
  <c r="E213"/>
  <c r="D213"/>
  <c r="D212" s="1"/>
  <c r="D211" s="1"/>
  <c r="D210" s="1"/>
  <c r="D209" s="1"/>
  <c r="D208" s="1"/>
  <c r="D177"/>
  <c r="D44"/>
  <c r="F38" i="4"/>
  <c r="F37"/>
  <c r="F34"/>
  <c r="D64" i="5"/>
  <c r="F64" s="1"/>
  <c r="E64"/>
  <c r="E205"/>
  <c r="E204" s="1"/>
  <c r="E113"/>
  <c r="E112" s="1"/>
  <c r="D68"/>
  <c r="D67" s="1"/>
  <c r="E50"/>
  <c r="E49" s="1"/>
  <c r="D50"/>
  <c r="D49" s="1"/>
  <c r="D176"/>
  <c r="D43" l="1"/>
  <c r="F44"/>
  <c r="F213"/>
  <c r="E212"/>
  <c r="F50"/>
  <c r="D175"/>
  <c r="E198"/>
  <c r="E197" s="1"/>
  <c r="E196" s="1"/>
  <c r="D198"/>
  <c r="F50" i="4"/>
  <c r="F51"/>
  <c r="F49"/>
  <c r="E22" i="5"/>
  <c r="E13"/>
  <c r="E12" s="1"/>
  <c r="F179"/>
  <c r="E186"/>
  <c r="E154"/>
  <c r="E153" s="1"/>
  <c r="E152" s="1"/>
  <c r="E78"/>
  <c r="E77" s="1"/>
  <c r="E76" s="1"/>
  <c r="E56"/>
  <c r="E55" s="1"/>
  <c r="D29"/>
  <c r="D186"/>
  <c r="F186" s="1"/>
  <c r="D154"/>
  <c r="F154" s="1"/>
  <c r="D78"/>
  <c r="D57"/>
  <c r="D56" s="1"/>
  <c r="E158"/>
  <c r="E156" s="1"/>
  <c r="E151" s="1"/>
  <c r="E29"/>
  <c r="E28" s="1"/>
  <c r="E177"/>
  <c r="E176" s="1"/>
  <c r="E175" s="1"/>
  <c r="E162" s="1"/>
  <c r="E91"/>
  <c r="F59"/>
  <c r="F57"/>
  <c r="F58"/>
  <c r="D158"/>
  <c r="F158" s="1"/>
  <c r="F207"/>
  <c r="F115"/>
  <c r="F110"/>
  <c r="E194"/>
  <c r="E193" s="1"/>
  <c r="E192" s="1"/>
  <c r="E173"/>
  <c r="E172" s="1"/>
  <c r="E171" s="1"/>
  <c r="E169"/>
  <c r="E168" s="1"/>
  <c r="E167" s="1"/>
  <c r="E165"/>
  <c r="E147"/>
  <c r="E146" s="1"/>
  <c r="E145" s="1"/>
  <c r="E143"/>
  <c r="E142" s="1"/>
  <c r="E135"/>
  <c r="E134" s="1"/>
  <c r="E133" s="1"/>
  <c r="E130"/>
  <c r="E129" s="1"/>
  <c r="E128" s="1"/>
  <c r="E126"/>
  <c r="E125" s="1"/>
  <c r="E124" s="1"/>
  <c r="E122"/>
  <c r="E121" s="1"/>
  <c r="E120" s="1"/>
  <c r="E109"/>
  <c r="E108" s="1"/>
  <c r="E107" s="1"/>
  <c r="E104"/>
  <c r="E103" s="1"/>
  <c r="E102" s="1"/>
  <c r="E96"/>
  <c r="E95" s="1"/>
  <c r="E84"/>
  <c r="E83" s="1"/>
  <c r="E82" s="1"/>
  <c r="E74"/>
  <c r="E73" s="1"/>
  <c r="E72" s="1"/>
  <c r="E69"/>
  <c r="E68" s="1"/>
  <c r="E67" s="1"/>
  <c r="E65"/>
  <c r="E63" s="1"/>
  <c r="E54"/>
  <c r="E36"/>
  <c r="E32"/>
  <c r="E27" s="1"/>
  <c r="D206"/>
  <c r="D194"/>
  <c r="D193" s="1"/>
  <c r="F177"/>
  <c r="D173"/>
  <c r="D169"/>
  <c r="D165"/>
  <c r="D164" s="1"/>
  <c r="D147"/>
  <c r="F147" s="1"/>
  <c r="D143"/>
  <c r="D135"/>
  <c r="D130"/>
  <c r="D126"/>
  <c r="F126" s="1"/>
  <c r="D122"/>
  <c r="D114"/>
  <c r="D109"/>
  <c r="D104"/>
  <c r="D92"/>
  <c r="D96"/>
  <c r="D84"/>
  <c r="D74"/>
  <c r="D65"/>
  <c r="F65" s="1"/>
  <c r="D38"/>
  <c r="D32"/>
  <c r="D31" s="1"/>
  <c r="D23"/>
  <c r="D22" s="1"/>
  <c r="F165"/>
  <c r="D14"/>
  <c r="F166"/>
  <c r="F195"/>
  <c r="D19" i="6"/>
  <c r="F39" i="4"/>
  <c r="F7" i="6"/>
  <c r="E90" i="5" l="1"/>
  <c r="F90" s="1"/>
  <c r="F91"/>
  <c r="D37"/>
  <c r="D73"/>
  <c r="D95"/>
  <c r="F95" s="1"/>
  <c r="F96"/>
  <c r="D103"/>
  <c r="D134"/>
  <c r="F134" s="1"/>
  <c r="F135"/>
  <c r="D28"/>
  <c r="F28" s="1"/>
  <c r="F29"/>
  <c r="F194"/>
  <c r="D91"/>
  <c r="D121"/>
  <c r="D129"/>
  <c r="F129" s="1"/>
  <c r="F130"/>
  <c r="D142"/>
  <c r="F142" s="1"/>
  <c r="F143"/>
  <c r="D197"/>
  <c r="D42"/>
  <c r="F43"/>
  <c r="F212"/>
  <c r="E211"/>
  <c r="D90"/>
  <c r="D21"/>
  <c r="F22"/>
  <c r="D83"/>
  <c r="D120"/>
  <c r="F14"/>
  <c r="D13"/>
  <c r="D72"/>
  <c r="D113"/>
  <c r="D125"/>
  <c r="F125" s="1"/>
  <c r="D133"/>
  <c r="F133" s="1"/>
  <c r="D146"/>
  <c r="F146" s="1"/>
  <c r="D163"/>
  <c r="D172"/>
  <c r="D192"/>
  <c r="F193"/>
  <c r="E31"/>
  <c r="F31" s="1"/>
  <c r="E141"/>
  <c r="D157"/>
  <c r="E157"/>
  <c r="F56"/>
  <c r="D55"/>
  <c r="D54" s="1"/>
  <c r="F54" s="1"/>
  <c r="D153"/>
  <c r="F153" s="1"/>
  <c r="D185"/>
  <c r="F185" s="1"/>
  <c r="F176"/>
  <c r="D108"/>
  <c r="D128"/>
  <c r="F128" s="1"/>
  <c r="D168"/>
  <c r="F206"/>
  <c r="D205"/>
  <c r="E164"/>
  <c r="E163" s="1"/>
  <c r="D77"/>
  <c r="D27"/>
  <c r="E185"/>
  <c r="E184" s="1"/>
  <c r="E183" s="1"/>
  <c r="D63"/>
  <c r="F63" s="1"/>
  <c r="E190"/>
  <c r="D132"/>
  <c r="F132" s="1"/>
  <c r="F109"/>
  <c r="F114"/>
  <c r="F23"/>
  <c r="F32"/>
  <c r="E21"/>
  <c r="E20" s="1"/>
  <c r="F40" i="4"/>
  <c r="E47" i="5"/>
  <c r="F157" l="1"/>
  <c r="D41"/>
  <c r="F42"/>
  <c r="D196"/>
  <c r="E140"/>
  <c r="D102"/>
  <c r="D36"/>
  <c r="D156"/>
  <c r="F156" s="1"/>
  <c r="D145"/>
  <c r="F145" s="1"/>
  <c r="F211"/>
  <c r="E210"/>
  <c r="D62"/>
  <c r="E181"/>
  <c r="E180" s="1"/>
  <c r="E182"/>
  <c r="F164"/>
  <c r="D184"/>
  <c r="F184" s="1"/>
  <c r="D152"/>
  <c r="F152" s="1"/>
  <c r="D12"/>
  <c r="D11" s="1"/>
  <c r="D10" s="1"/>
  <c r="D9" s="1"/>
  <c r="F13"/>
  <c r="D82"/>
  <c r="F55"/>
  <c r="D76"/>
  <c r="D204"/>
  <c r="F204" s="1"/>
  <c r="F205"/>
  <c r="D167"/>
  <c r="D141"/>
  <c r="F141" s="1"/>
  <c r="F108"/>
  <c r="D107"/>
  <c r="F107" s="1"/>
  <c r="D171"/>
  <c r="D124"/>
  <c r="F124" s="1"/>
  <c r="D112"/>
  <c r="F113"/>
  <c r="F27"/>
  <c r="D20"/>
  <c r="D19" s="1"/>
  <c r="F192"/>
  <c r="F21"/>
  <c r="F12"/>
  <c r="F19" i="6"/>
  <c r="F18"/>
  <c r="E19" i="5"/>
  <c r="E18" s="1"/>
  <c r="E11"/>
  <c r="E10" s="1"/>
  <c r="E106"/>
  <c r="E101"/>
  <c r="E100" s="1"/>
  <c r="E35"/>
  <c r="E34" s="1"/>
  <c r="D48"/>
  <c r="D47" s="1"/>
  <c r="E139" l="1"/>
  <c r="F140"/>
  <c r="D71"/>
  <c r="D40"/>
  <c r="F40" s="1"/>
  <c r="F41"/>
  <c r="D35"/>
  <c r="D81"/>
  <c r="D183"/>
  <c r="F183" s="1"/>
  <c r="D191"/>
  <c r="F210"/>
  <c r="E209"/>
  <c r="D119"/>
  <c r="D151"/>
  <c r="F151" s="1"/>
  <c r="D111"/>
  <c r="F111" s="1"/>
  <c r="F112"/>
  <c r="D140"/>
  <c r="D181"/>
  <c r="F181" s="1"/>
  <c r="D46"/>
  <c r="F46" s="1"/>
  <c r="F47"/>
  <c r="D106"/>
  <c r="F106" s="1"/>
  <c r="E81"/>
  <c r="E132"/>
  <c r="F19"/>
  <c r="F10"/>
  <c r="E9"/>
  <c r="E89"/>
  <c r="F89" s="1"/>
  <c r="D203"/>
  <c r="F203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E138" i="5" l="1"/>
  <c r="F138" s="1"/>
  <c r="F139"/>
  <c r="D88"/>
  <c r="E8"/>
  <c r="D34"/>
  <c r="D182"/>
  <c r="F182" s="1"/>
  <c r="D190"/>
  <c r="F191"/>
  <c r="D61"/>
  <c r="F209"/>
  <c r="E208"/>
  <c r="F53"/>
  <c r="D180"/>
  <c r="F180" s="1"/>
  <c r="D150"/>
  <c r="D162"/>
  <c r="E189"/>
  <c r="E188" s="1"/>
  <c r="F163"/>
  <c r="E161"/>
  <c r="E160" s="1"/>
  <c r="E80"/>
  <c r="D101"/>
  <c r="D80"/>
  <c r="E99"/>
  <c r="E98" s="1"/>
  <c r="E88"/>
  <c r="F88" s="1"/>
  <c r="D202"/>
  <c r="F202" s="1"/>
  <c r="F9"/>
  <c r="F11"/>
  <c r="F33"/>
  <c r="D52" l="1"/>
  <c r="D18"/>
  <c r="D189"/>
  <c r="F190"/>
  <c r="D87"/>
  <c r="F208"/>
  <c r="D100"/>
  <c r="D149"/>
  <c r="D118"/>
  <c r="F189"/>
  <c r="D201"/>
  <c r="F201" s="1"/>
  <c r="E150"/>
  <c r="F150" s="1"/>
  <c r="E117"/>
  <c r="D161"/>
  <c r="F162"/>
  <c r="E87"/>
  <c r="F87" s="1"/>
  <c r="F20"/>
  <c r="E203"/>
  <c r="D86"/>
  <c r="D117" l="1"/>
  <c r="D8"/>
  <c r="F8" s="1"/>
  <c r="F18"/>
  <c r="D99"/>
  <c r="D116"/>
  <c r="F52"/>
  <c r="D200"/>
  <c r="F200" s="1"/>
  <c r="E149"/>
  <c r="E137" s="1"/>
  <c r="E116"/>
  <c r="D160"/>
  <c r="F160" s="1"/>
  <c r="F161"/>
  <c r="E86"/>
  <c r="F86" s="1"/>
  <c r="E202"/>
  <c r="D139"/>
  <c r="F149" l="1"/>
  <c r="D138"/>
  <c r="D98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<sst xmlns="http://schemas.openxmlformats.org/spreadsheetml/2006/main" count="705" uniqueCount="474">
  <si>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</si>
  <si>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</si>
  <si>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</si>
  <si>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</si>
  <si>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</si>
  <si>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</si>
  <si>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</si>
  <si>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</si>
  <si>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</si>
  <si>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</si>
  <si>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</si>
  <si>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</si>
  <si>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</si>
  <si>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</si>
  <si>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</si>
  <si>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</si>
  <si>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</si>
  <si>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</si>
  <si>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</si>
  <si>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</si>
  <si>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</si>
  <si>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</si>
  <si>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</si>
  <si>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</si>
  <si>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</si>
  <si>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</si>
  <si>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</si>
  <si>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</si>
  <si>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</si>
  <si>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</si>
  <si>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</si>
  <si>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</si>
  <si>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</si>
  <si>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</si>
  <si>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</si>
  <si>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</si>
  <si>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</si>
  <si>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</si>
  <si>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</si>
  <si>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</si>
  <si>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</si>
  <si>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</si>
  <si>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</si>
  <si>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</si>
  <si>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</si>
  <si>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</si>
  <si>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</si>
  <si>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</si>
  <si>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</si>
  <si>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</si>
  <si>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</si>
  <si>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</si>
  <si>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</si>
  <si>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</si>
  <si>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</si>
  <si>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</si>
  <si>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</si>
  <si>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</si>
  <si>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</si>
  <si>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</si>
  <si>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</si>
  <si>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</si>
  <si>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</si>
  <si>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</si>
  <si>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</si>
  <si>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</si>
  <si>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</si>
  <si>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</si>
  <si>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</si>
  <si>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</si>
  <si>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</si>
  <si>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</si>
  <si>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</si>
  <si>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</si>
  <si>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</si>
  <si>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</si>
  <si>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</si>
  <si>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</si>
  <si>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</si>
  <si>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</si>
  <si>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</si>
  <si>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</si>
  <si>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</si>
  <si>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</si>
  <si>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</si>
  <si>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</si>
  <si>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</si>
  <si>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</si>
  <si>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</si>
  <si>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</si>
  <si>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</si>
  <si>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</si>
  <si>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</si>
  <si>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</si>
  <si>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</si>
  <si>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</si>
  <si>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</si>
  <si>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</si>
  <si>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</si>
  <si>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</si>
  <si>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</si>
  <si>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</si>
  <si>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</si>
  <si>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</si>
  <si>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</si>
  <si>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</si>
  <si>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</si>
  <si>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</si>
  <si>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</si>
  <si>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</si>
  <si>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</si>
  <si>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</si>
  <si>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</si>
  <si>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</si>
  <si>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</si>
  <si>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</si>
  <si>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</si>
  <si>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</si>
  <si>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</si>
  <si>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</si>
  <si>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</si>
  <si>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</si>
  <si>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</si>
  <si>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</si>
  <si>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</si>
  <si>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</si>
  <si>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</si>
  <si>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</si>
  <si>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</si>
  <si>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</si>
  <si>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</si>
  <si>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</si>
  <si>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</si>
  <si>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</si>
  <si>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</si>
  <si>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</si>
  <si>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</si>
  <si>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</si>
  <si>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</si>
  <si>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</si>
  <si>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</si>
  <si>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</si>
  <si>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</si>
  <si>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</si>
  <si>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</si>
  <si>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</si>
  <si>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</si>
  <si>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</si>
  <si>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</si>
  <si>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</si>
  <si>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</si>
  <si>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</si>
  <si>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</si>
  <si>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</si>
  <si>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</si>
  <si>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</si>
  <si>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</si>
  <si>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</si>
  <si>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</si>
  <si>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</si>
  <si>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</si>
  <si>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</si>
  <si>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</si>
  <si>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</si>
  <si>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</si>
  <si>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</si>
  <si>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</si>
  <si>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</si>
  <si>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</si>
  <si>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</si>
  <si>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</si>
  <si>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</si>
  <si>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</si>
  <si>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</si>
  <si>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</si>
  <si>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</si>
  <si>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</si>
  <si>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</si>
  <si>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</si>
  <si>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</si>
  <si>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</si>
  <si>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</si>
  <si>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</si>
  <si>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</si>
  <si>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</si>
  <si>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</si>
  <si>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</si>
  <si>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</si>
  <si>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</si>
  <si>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</si>
  <si>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</si>
  <si>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</si>
  <si>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</si>
  <si>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</si>
  <si>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</si>
  <si>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</si>
  <si>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</si>
  <si>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</si>
  <si>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</si>
  <si>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</si>
  <si>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</si>
  <si>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</si>
  <si>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</si>
  <si>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</si>
  <si>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</si>
  <si>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</si>
  <si>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</si>
  <si>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</si>
  <si>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</si>
  <si>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</si>
  <si>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</si>
  <si>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</si>
  <si>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</si>
  <si>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</si>
  <si>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</si>
  <si>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</si>
  <si>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</si>
  <si>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</si>
  <si>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</si>
  <si>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</si>
  <si>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</si>
  <si>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</si>
  <si>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</si>
  <si>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</si>
  <si>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</si>
  <si>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</si>
  <si>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</si>
  <si>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</si>
  <si>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</si>
  <si>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</si>
  <si>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</si>
  <si>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</si>
  <si>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</si>
  <si>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</si>
  <si>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</si>
  <si>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</si>
  <si>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</si>
  <si>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</si>
  <si>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</si>
  <si>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</si>
  <si>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</si>
  <si>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</si>
  <si>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</si>
  <si>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</si>
  <si>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</si>
  <si>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</si>
  <si>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</si>
  <si>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</si>
  <si>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</si>
  <si>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</si>
  <si>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</si>
  <si>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</si>
  <si>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</si>
  <si>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</si>
  <si>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</si>
  <si>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</si>
  <si>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</si>
  <si>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</si>
  <si>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</si>
  <si>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</si>
  <si>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</si>
  <si>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</si>
  <si>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</si>
  <si>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</si>
  <si>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</si>
  <si>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</si>
  <si>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</si>
  <si>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</si>
  <si>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</si>
  <si>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</si>
  <si>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</si>
  <si>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</si>
  <si>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</si>
  <si>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</si>
  <si>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</si>
  <si>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</si>
  <si>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</si>
  <si>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</si>
  <si>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</si>
  <si>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</si>
  <si>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</si>
  <si>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</si>
  <si>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</si>
  <si>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</si>
  <si>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</si>
  <si>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</si>
  <si>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</si>
  <si>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</si>
  <si>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</si>
  <si>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</si>
  <si>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</si>
  <si>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</si>
  <si>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</si>
  <si>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</si>
  <si>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</si>
  <si>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</si>
  <si>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</si>
  <si>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</si>
  <si>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</si>
  <si>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</si>
  <si>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</si>
  <si>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</si>
  <si>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</si>
  <si>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</si>
  <si>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</si>
  <si>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</si>
  <si>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</si>
  <si>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</si>
  <si>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</si>
  <si>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</si>
  <si>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</si>
  <si>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</si>
  <si>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</si>
  <si>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</si>
  <si>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</si>
  <si>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</si>
  <si>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</si>
  <si>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</si>
  <si>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</si>
  <si>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</si>
  <si>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</si>
  <si>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</si>
  <si>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</si>
  <si>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</si>
  <si>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</si>
  <si>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</si>
  <si>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</si>
  <si>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</si>
  <si>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</si>
  <si>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</si>
  <si>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</si>
  <si>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</si>
  <si>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</si>
  <si>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</si>
  <si>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</si>
  <si>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</si>
  <si>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</si>
  <si>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</si>
  <si>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</si>
  <si>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</si>
  <si>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</si>
  <si>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</si>
  <si>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</si>
  <si>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</si>
  <si>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</si>
  <si>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</si>
  <si>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</si>
  <si>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</si>
  <si>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</si>
  <si>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</si>
  <si>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</si>
  <si>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</si>
  <si>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</si>
  <si>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</si>
  <si>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</si>
  <si>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</si>
  <si>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</si>
  <si>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</si>
  <si>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</si>
  <si>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</si>
  <si>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</si>
  <si>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</si>
  <si>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</si>
  <si>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</si>
  <si>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</si>
  <si>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</si>
  <si>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</si>
  <si>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</si>
  <si>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</si>
  <si>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</si>
  <si>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</si>
  <si>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</si>
  <si>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</si>
  <si>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</si>
  <si>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</si>
  <si>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</si>
  <si>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</si>
  <si>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</si>
  <si>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</si>
  <si>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</si>
  <si>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</si>
  <si>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</si>
  <si>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</si>
  <si>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</si>
  <si>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</si>
  <si>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</si>
  <si>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</si>
  <si>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</si>
  <si>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</si>
  <si>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</si>
  <si>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</si>
  <si>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</si>
  <si>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</si>
  <si>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</si>
  <si>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</si>
  <si>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</si>
  <si>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</si>
  <si>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</si>
  <si>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</si>
  <si>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</si>
  <si>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</si>
  <si>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</si>
  <si>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</si>
  <si>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</si>
  <si>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</si>
  <si>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</si>
  <si>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</si>
  <si>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</si>
  <si>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</si>
  <si>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</si>
  <si>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</si>
  <si>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</si>
  <si>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</si>
  <si>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</si>
  <si>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</si>
  <si>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</si>
  <si>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</si>
  <si>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</si>
  <si>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</si>
  <si>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</si>
  <si>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</si>
  <si>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</si>
  <si>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</si>
  <si>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</si>
  <si>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</si>
  <si>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</si>
  <si>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</si>
  <si>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</si>
  <si>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</si>
  <si>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</si>
  <si>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</si>
  <si>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</si>
  <si>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</si>
  <si>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</si>
  <si>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</si>
  <si>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</si>
  <si>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</si>
  <si>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</si>
  <si>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</si>
  <si>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</si>
  <si>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</si>
  <si>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</si>
  <si>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</si>
  <si>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</si>
  <si>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</si>
  <si>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</si>
  <si>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</si>
  <si>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</si>
  <si>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</si>
  <si>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</si>
  <si>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</si>
  <si>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</si>
  <si>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</si>
  <si>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</si>
  <si>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</si>
  <si>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</si>
  <si>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</si>
  <si>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</si>
  <si>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</si>
  <si>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</si>
  <si>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</si>
  <si>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</si>
  <si>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</si>
  <si>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</si>
  <si>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</si>
  <si>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</si>
  <si>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</si>
  <si>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</si>
  <si>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</si>
  <si>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</si>
  <si>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</si>
  <si>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</si>
  <si>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r>
      <t xml:space="preserve">                 </t>
    </r>
    <r>
      <rPr>
        <u/>
        <sz val="8"/>
        <rFont val="Arial Cyr"/>
        <charset val="204"/>
      </rPr>
      <t>на 1 мая  2018 г</t>
    </r>
    <r>
      <rPr>
        <sz val="8"/>
        <rFont val="Arial Cyr"/>
        <family val="2"/>
        <charset val="204"/>
      </rPr>
      <t>.</t>
    </r>
  </si>
  <si>
    <t>" 12 "  мая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</si>
</sst>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  <xf numFmtId="4" fontId="13" fillId="0" borderId="84" xfId="0" applyNumberFormat="1" applyFont="1" applyBorder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topLeftCell="A49" zoomScale="151" zoomScaleNormal="151" zoomScaleSheetLayoutView="140" workbookViewId="0">
      <selection activeCell="F55" sqref="F55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28" t="s">
        <v>167</v>
      </c>
      <c r="D1" s="228"/>
      <c r="E1" s="228"/>
      <c r="F1" s="228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30" t="s">
        <v>51</v>
      </c>
      <c r="B3" s="230"/>
      <c r="C3" s="230"/>
      <c r="D3" s="230"/>
      <c r="E3" s="230"/>
      <c r="F3" s="2" t="s">
        <v>4</v>
      </c>
    </row>
    <row r="4" spans="1:6">
      <c r="B4" s="231" t="s">
        <v>472</v>
      </c>
      <c r="C4" s="231"/>
      <c r="D4" s="234" t="s">
        <v>142</v>
      </c>
      <c r="E4" s="235"/>
      <c r="F4" s="4" t="s">
        <v>52</v>
      </c>
    </row>
    <row r="5" spans="1:6">
      <c r="B5" s="5"/>
      <c r="C5" s="5"/>
      <c r="D5" s="61"/>
      <c r="E5" s="61" t="s">
        <v>53</v>
      </c>
      <c r="F5" s="6">
        <v>43221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32" t="s">
        <v>158</v>
      </c>
      <c r="B7" s="232"/>
      <c r="C7" s="232"/>
      <c r="D7" s="61"/>
      <c r="E7" s="61" t="s">
        <v>161</v>
      </c>
      <c r="F7" s="7">
        <v>951</v>
      </c>
    </row>
    <row r="8" spans="1:6" ht="15" customHeight="1">
      <c r="A8" s="233" t="s">
        <v>159</v>
      </c>
      <c r="B8" s="233"/>
      <c r="C8" s="233"/>
      <c r="D8" s="233"/>
      <c r="F8" s="237">
        <v>60626440</v>
      </c>
    </row>
    <row r="9" spans="1:6" ht="9.75" customHeight="1">
      <c r="A9" s="60"/>
      <c r="B9" s="236" t="s">
        <v>105</v>
      </c>
      <c r="C9" s="236"/>
      <c r="D9" s="60"/>
      <c r="E9" s="61" t="s">
        <v>144</v>
      </c>
      <c r="F9" s="238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29" t="s">
        <v>7</v>
      </c>
      <c r="B12" s="229"/>
      <c r="C12" s="229"/>
      <c r="D12" s="229"/>
      <c r="E12" s="229"/>
      <c r="F12" s="229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11712000</v>
      </c>
      <c r="E15" s="57">
        <v>4010887.81</v>
      </c>
      <c r="F15" s="35">
        <f t="shared" ref="F15:F20" si="0">D15-E15</f>
        <v>7701112.1899999995</v>
      </c>
    </row>
    <row r="16" spans="1:6" s="3" customFormat="1" ht="11.25">
      <c r="A16" s="220" t="s">
        <v>104</v>
      </c>
      <c r="B16" s="222" t="s">
        <v>3</v>
      </c>
      <c r="C16" s="224" t="s">
        <v>88</v>
      </c>
      <c r="D16" s="226">
        <v>5310900</v>
      </c>
      <c r="E16" s="226">
        <v>1812885.81</v>
      </c>
      <c r="F16" s="218">
        <f>D16-E16</f>
        <v>3498014.19</v>
      </c>
    </row>
    <row r="17" spans="1:6" s="3" customFormat="1" ht="11.25" customHeight="1">
      <c r="A17" s="221"/>
      <c r="B17" s="223"/>
      <c r="C17" s="225"/>
      <c r="D17" s="227"/>
      <c r="E17" s="227"/>
      <c r="F17" s="219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848558.07</v>
      </c>
      <c r="F18" s="44">
        <f t="shared" si="0"/>
        <v>1473441.9300000002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848558.07</v>
      </c>
      <c r="F19" s="44">
        <f t="shared" si="0"/>
        <v>1473441.9300000002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848366.56</v>
      </c>
      <c r="F20" s="44">
        <f t="shared" si="0"/>
        <v>1473633.44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30</v>
      </c>
      <c r="F21" s="44" t="s">
        <v>77</v>
      </c>
    </row>
    <row r="22" spans="1:6" s="3" customFormat="1" ht="49.5" customHeight="1">
      <c r="A22" s="32" t="s">
        <v>469</v>
      </c>
      <c r="B22" s="28" t="s">
        <v>3</v>
      </c>
      <c r="C22" s="11" t="s">
        <v>468</v>
      </c>
      <c r="D22" s="41" t="s">
        <v>77</v>
      </c>
      <c r="E22" s="39">
        <v>161.51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61020</v>
      </c>
      <c r="F23" s="44">
        <f>D23-E23</f>
        <v>318880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61020</v>
      </c>
      <c r="F24" s="44">
        <f t="shared" ref="F24:F25" si="1">D24-E24</f>
        <v>318880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61020</v>
      </c>
      <c r="F25" s="44">
        <f t="shared" si="1"/>
        <v>318880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902707.74</v>
      </c>
      <c r="F26" s="44">
        <f>D26-E26</f>
        <v>1681692.26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2540.0100000000002</v>
      </c>
      <c r="F27" s="44">
        <f>D27-E27</f>
        <v>183359.99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2540.0100000000002</v>
      </c>
      <c r="F28" s="44">
        <f>D28-E28</f>
        <v>183359.99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900167.73</v>
      </c>
      <c r="F29" s="44">
        <f t="shared" ref="F29:F34" si="2">D29-E29</f>
        <v>1498332.27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723256.56</v>
      </c>
      <c r="F30" s="44">
        <f t="shared" si="2"/>
        <v>1235243.44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723256.56</v>
      </c>
      <c r="F31" s="44">
        <f t="shared" si="2"/>
        <v>1235243.44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176911.17</v>
      </c>
      <c r="F32" s="44">
        <f t="shared" si="2"/>
        <v>263088.82999999996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176911.17</v>
      </c>
      <c r="F33" s="44">
        <f t="shared" si="2"/>
        <v>263088.82999999996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600</v>
      </c>
      <c r="F34" s="44">
        <f t="shared" si="2"/>
        <v>24000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600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600</v>
      </c>
      <c r="F36" s="44" t="s">
        <v>77</v>
      </c>
    </row>
    <row r="37" spans="1:6" s="3" customFormat="1" ht="24.75" customHeight="1">
      <c r="A37" s="32" t="s">
        <v>439</v>
      </c>
      <c r="B37" s="28" t="s">
        <v>3</v>
      </c>
      <c r="C37" s="11" t="s">
        <v>437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440</v>
      </c>
      <c r="B38" s="28" t="s">
        <v>3</v>
      </c>
      <c r="C38" s="11" t="s">
        <v>438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6401100</v>
      </c>
      <c r="E39" s="39">
        <v>2198002</v>
      </c>
      <c r="F39" s="44">
        <f>D39-E39</f>
        <v>4203098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6401100</v>
      </c>
      <c r="E40" s="39">
        <v>2198002</v>
      </c>
      <c r="F40" s="44">
        <f t="shared" ref="F40:F44" si="3">D40-E40</f>
        <v>4203098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4017300</v>
      </c>
      <c r="E41" s="39">
        <v>1481000</v>
      </c>
      <c r="F41" s="44">
        <f t="shared" si="3"/>
        <v>2536300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4017300</v>
      </c>
      <c r="E42" s="39">
        <v>1481000</v>
      </c>
      <c r="F42" s="44">
        <f t="shared" si="3"/>
        <v>2536300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4017300</v>
      </c>
      <c r="E43" s="39">
        <v>1481000</v>
      </c>
      <c r="F43" s="44">
        <f t="shared" si="3"/>
        <v>2536300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189700</v>
      </c>
      <c r="E44" s="39">
        <v>91312</v>
      </c>
      <c r="F44" s="44">
        <f t="shared" si="3"/>
        <v>98388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189500</v>
      </c>
      <c r="E47" s="39">
        <v>91112</v>
      </c>
      <c r="F47" s="44">
        <f>D47-E47</f>
        <v>98388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189500</v>
      </c>
      <c r="E48" s="39">
        <v>91112</v>
      </c>
      <c r="F48" s="44">
        <f>D48-E48</f>
        <v>98388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2194100</v>
      </c>
      <c r="E49" s="39">
        <v>625690</v>
      </c>
      <c r="F49" s="44">
        <f>D49-E49</f>
        <v>1568410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893800</v>
      </c>
      <c r="E50" s="39">
        <v>83890</v>
      </c>
      <c r="F50" s="44">
        <f t="shared" ref="F50:F53" si="4">D50-E50</f>
        <v>809910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893800</v>
      </c>
      <c r="E51" s="39">
        <v>83890</v>
      </c>
      <c r="F51" s="44">
        <f t="shared" si="4"/>
        <v>809910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1300300</v>
      </c>
      <c r="E52" s="39">
        <v>541800</v>
      </c>
      <c r="F52" s="44">
        <f t="shared" si="4"/>
        <v>758500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1300300</v>
      </c>
      <c r="E53" s="47">
        <v>541800</v>
      </c>
      <c r="F53" s="245">
        <f t="shared" si="4"/>
        <v>758500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211" zoomScale="150" zoomScaleNormal="150" zoomScaleSheetLayoutView="100" workbookViewId="0">
      <selection activeCell="F213" sqref="F213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0" t="s">
        <v>83</v>
      </c>
      <c r="F1" s="240"/>
    </row>
    <row r="2" spans="1:9" ht="21.6" customHeight="1">
      <c r="A2" s="239" t="s">
        <v>28</v>
      </c>
      <c r="B2" s="239"/>
      <c r="C2" s="239"/>
      <c r="D2" s="239"/>
      <c r="E2" s="239"/>
      <c r="F2" s="239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11647300</v>
      </c>
      <c r="E5" s="73">
        <f>E7</f>
        <v>2729538</v>
      </c>
      <c r="F5" s="74">
        <f t="shared" ref="F5:F33" si="0">D5-E5</f>
        <v>8917762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D8+D86+D98+D116+D137+D188+D200+D180+D208</f>
        <v>11647300</v>
      </c>
      <c r="E7" s="85">
        <f>E8+E137+E188+E208+E86+E98+E116</f>
        <v>2729538</v>
      </c>
      <c r="F7" s="86">
        <f>D7-E7</f>
        <v>8917762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4526000</v>
      </c>
      <c r="E8" s="89">
        <f>E9+E18+E52</f>
        <v>1103309.6399999999</v>
      </c>
      <c r="F8" s="86">
        <f t="shared" si="0"/>
        <v>3422690.3600000003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783500</v>
      </c>
      <c r="E9" s="93">
        <f t="shared" si="1"/>
        <v>225191.28</v>
      </c>
      <c r="F9" s="94">
        <f t="shared" si="0"/>
        <v>558308.72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783500</v>
      </c>
      <c r="E10" s="93">
        <f t="shared" si="1"/>
        <v>225191.28</v>
      </c>
      <c r="F10" s="94">
        <f t="shared" si="0"/>
        <v>558308.72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783500</v>
      </c>
      <c r="E11" s="99">
        <f t="shared" si="1"/>
        <v>225191.28</v>
      </c>
      <c r="F11" s="100">
        <f t="shared" si="0"/>
        <v>558308.72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783500</v>
      </c>
      <c r="E12" s="99">
        <f>E13</f>
        <v>225191.28</v>
      </c>
      <c r="F12" s="100">
        <f t="shared" si="0"/>
        <v>558308.72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783500</v>
      </c>
      <c r="E13" s="99">
        <f>E14</f>
        <v>225191.28</v>
      </c>
      <c r="F13" s="100">
        <f t="shared" si="0"/>
        <v>558308.72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783500</v>
      </c>
      <c r="E14" s="99">
        <f>E15+E17+E16</f>
        <v>225191.28</v>
      </c>
      <c r="F14" s="100">
        <f t="shared" ref="F14" si="2">D14-E14</f>
        <v>558308.72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569000</v>
      </c>
      <c r="E15" s="103">
        <v>175204.96</v>
      </c>
      <c r="F15" s="100">
        <f t="shared" si="0"/>
        <v>393795.04000000004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42600</v>
      </c>
      <c r="E16" s="106">
        <v>10643</v>
      </c>
      <c r="F16" s="100">
        <f t="shared" si="0"/>
        <v>31957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171900</v>
      </c>
      <c r="E17" s="106">
        <v>39343.32</v>
      </c>
      <c r="F17" s="100">
        <f>D17-E17</f>
        <v>132556.68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3368600</v>
      </c>
      <c r="E18" s="106">
        <f>E19+E34</f>
        <v>844455.65999999992</v>
      </c>
      <c r="F18" s="100">
        <f t="shared" si="0"/>
        <v>2524144.34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3368400</v>
      </c>
      <c r="E19" s="106">
        <f>E20</f>
        <v>844255.65999999992</v>
      </c>
      <c r="F19" s="100">
        <f t="shared" si="0"/>
        <v>2524144.34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3368400</v>
      </c>
      <c r="E20" s="106">
        <f>E21+E27</f>
        <v>844255.65999999992</v>
      </c>
      <c r="F20" s="100">
        <f t="shared" si="0"/>
        <v>2524144.34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2840700</v>
      </c>
      <c r="E21" s="106">
        <f>E23</f>
        <v>618603.81999999995</v>
      </c>
      <c r="F21" s="100">
        <f t="shared" si="0"/>
        <v>2222096.1800000002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2840700</v>
      </c>
      <c r="E22" s="106">
        <f>E23</f>
        <v>618603.81999999995</v>
      </c>
      <c r="F22" s="100">
        <f t="shared" si="0"/>
        <v>2222096.1800000002</v>
      </c>
      <c r="H22" s="21"/>
    </row>
    <row r="23" spans="1:8" ht="33.75">
      <c r="A23" s="97" t="s">
        <v>295</v>
      </c>
      <c r="B23" s="98">
        <v>200</v>
      </c>
      <c r="C23" s="96" t="s">
        <v>300</v>
      </c>
      <c r="D23" s="106">
        <f>D24+D25+D26</f>
        <v>2840700</v>
      </c>
      <c r="E23" s="106">
        <f>E24+E25+E26</f>
        <v>618603.81999999995</v>
      </c>
      <c r="F23" s="100">
        <f t="shared" si="0"/>
        <v>2222096.1800000002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2076400</v>
      </c>
      <c r="E24" s="106">
        <v>477242.79</v>
      </c>
      <c r="F24" s="100">
        <f t="shared" si="0"/>
        <v>1599157.21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137100</v>
      </c>
      <c r="E25" s="106">
        <v>28065</v>
      </c>
      <c r="F25" s="100">
        <f t="shared" si="0"/>
        <v>109035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627200</v>
      </c>
      <c r="E26" s="106">
        <v>113296.03</v>
      </c>
      <c r="F26" s="100">
        <f t="shared" si="0"/>
        <v>513903.97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527700</v>
      </c>
      <c r="E27" s="106">
        <f>E32</f>
        <v>225651.84</v>
      </c>
      <c r="F27" s="100">
        <f t="shared" si="0"/>
        <v>302048.16000000003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 t="str">
        <f>E29</f>
        <v>-</v>
      </c>
      <c r="F28" s="100">
        <f>D28</f>
        <v>10000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 t="str">
        <f>E30</f>
        <v>-</v>
      </c>
      <c r="F29" s="100">
        <f t="shared" ref="F29:F30" si="3">D29</f>
        <v>10000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 t="s">
        <v>77</v>
      </c>
      <c r="F30" s="100">
        <f t="shared" si="3"/>
        <v>10000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517700</v>
      </c>
      <c r="E31" s="106">
        <f>E32</f>
        <v>225651.84</v>
      </c>
      <c r="F31" s="100">
        <f t="shared" si="0"/>
        <v>292048.16000000003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517700</v>
      </c>
      <c r="E32" s="106">
        <f>E33</f>
        <v>225651.84</v>
      </c>
      <c r="F32" s="100">
        <f t="shared" si="0"/>
        <v>292048.16000000003</v>
      </c>
      <c r="H32" s="24"/>
    </row>
    <row r="33" spans="1:8" s="23" customFormat="1" ht="15" customHeight="1">
      <c r="A33" s="110" t="s">
        <v>470</v>
      </c>
      <c r="B33" s="98">
        <v>200</v>
      </c>
      <c r="C33" s="96" t="s">
        <v>195</v>
      </c>
      <c r="D33" s="105">
        <v>517700</v>
      </c>
      <c r="E33" s="106">
        <v>225651.84</v>
      </c>
      <c r="F33" s="100">
        <f t="shared" si="0"/>
        <v>292048.16000000003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4">D36</f>
        <v>200</v>
      </c>
      <c r="E35" s="106">
        <f t="shared" si="4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5">D37</f>
        <v>200</v>
      </c>
      <c r="E36" s="106">
        <f t="shared" si="5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5"/>
        <v>200</v>
      </c>
      <c r="E37" s="105">
        <f t="shared" si="5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5"/>
        <v>200</v>
      </c>
      <c r="E38" s="105">
        <f t="shared" si="5"/>
        <v>200</v>
      </c>
      <c r="F38" s="100" t="s">
        <v>77</v>
      </c>
      <c r="H38" s="21"/>
    </row>
    <row r="39" spans="1:8" ht="15.75" customHeight="1">
      <c r="A39" s="110" t="s">
        <v>470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449</v>
      </c>
      <c r="B40" s="98">
        <v>200</v>
      </c>
      <c r="C40" s="108" t="s">
        <v>441</v>
      </c>
      <c r="D40" s="105">
        <f>D41</f>
        <v>239000</v>
      </c>
      <c r="E40" s="106" t="s">
        <v>77</v>
      </c>
      <c r="F40" s="100">
        <f t="shared" ref="F40:F45" si="6">D40</f>
        <v>239000</v>
      </c>
      <c r="H40" s="21"/>
    </row>
    <row r="41" spans="1:8" ht="33.75">
      <c r="A41" s="111" t="s">
        <v>204</v>
      </c>
      <c r="B41" s="98">
        <v>200</v>
      </c>
      <c r="C41" s="108" t="s">
        <v>442</v>
      </c>
      <c r="D41" s="105">
        <f>D42</f>
        <v>239000</v>
      </c>
      <c r="E41" s="106" t="s">
        <v>77</v>
      </c>
      <c r="F41" s="100">
        <f t="shared" si="6"/>
        <v>239000</v>
      </c>
      <c r="H41" s="21"/>
    </row>
    <row r="42" spans="1:8">
      <c r="A42" s="111" t="s">
        <v>200</v>
      </c>
      <c r="B42" s="98">
        <v>200</v>
      </c>
      <c r="C42" s="108" t="s">
        <v>443</v>
      </c>
      <c r="D42" s="105">
        <f>D43</f>
        <v>239000</v>
      </c>
      <c r="E42" s="106" t="s">
        <v>77</v>
      </c>
      <c r="F42" s="100">
        <f t="shared" si="6"/>
        <v>239000</v>
      </c>
      <c r="H42" s="21"/>
    </row>
    <row r="43" spans="1:8" ht="70.5" customHeight="1">
      <c r="A43" s="110" t="s">
        <v>447</v>
      </c>
      <c r="B43" s="98">
        <v>200</v>
      </c>
      <c r="C43" s="108" t="s">
        <v>444</v>
      </c>
      <c r="D43" s="105">
        <f>D44</f>
        <v>239000</v>
      </c>
      <c r="E43" s="106" t="s">
        <v>77</v>
      </c>
      <c r="F43" s="100">
        <f t="shared" si="6"/>
        <v>239000</v>
      </c>
      <c r="H43" s="21"/>
    </row>
    <row r="44" spans="1:8" ht="22.5">
      <c r="A44" s="114" t="s">
        <v>431</v>
      </c>
      <c r="B44" s="98">
        <v>200</v>
      </c>
      <c r="C44" s="108" t="s">
        <v>445</v>
      </c>
      <c r="D44" s="105">
        <f>D45</f>
        <v>239000</v>
      </c>
      <c r="E44" s="106" t="s">
        <v>77</v>
      </c>
      <c r="F44" s="100">
        <f t="shared" si="6"/>
        <v>239000</v>
      </c>
      <c r="H44" s="21"/>
    </row>
    <row r="45" spans="1:8">
      <c r="A45" s="110" t="s">
        <v>448</v>
      </c>
      <c r="B45" s="98">
        <v>200</v>
      </c>
      <c r="C45" s="108" t="s">
        <v>446</v>
      </c>
      <c r="D45" s="105">
        <v>239000</v>
      </c>
      <c r="E45" s="106" t="s">
        <v>77</v>
      </c>
      <c r="F45" s="100">
        <f t="shared" si="6"/>
        <v>239000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7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7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7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7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7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129900</v>
      </c>
      <c r="E52" s="106">
        <f>E53+E61+E80</f>
        <v>33662.699999999997</v>
      </c>
      <c r="F52" s="100">
        <f t="shared" ref="F52:F60" si="8">D52-E52</f>
        <v>96237.3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9">D54</f>
        <v>26200</v>
      </c>
      <c r="E53" s="106">
        <f t="shared" si="9"/>
        <v>10715.7</v>
      </c>
      <c r="F53" s="100">
        <f t="shared" si="8"/>
        <v>15484.3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9"/>
        <v>26200</v>
      </c>
      <c r="E54" s="106">
        <f t="shared" si="9"/>
        <v>10715.7</v>
      </c>
      <c r="F54" s="100">
        <f t="shared" si="8"/>
        <v>15484.3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10715.7</v>
      </c>
      <c r="F55" s="100">
        <f t="shared" si="8"/>
        <v>15484.3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10715.7</v>
      </c>
      <c r="F56" s="100">
        <f t="shared" si="8"/>
        <v>15484.3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10715.7</v>
      </c>
      <c r="F57" s="100">
        <f t="shared" si="8"/>
        <v>15484.3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21900</v>
      </c>
      <c r="E58" s="106">
        <v>7392</v>
      </c>
      <c r="F58" s="100">
        <f t="shared" si="8"/>
        <v>14508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500</v>
      </c>
      <c r="F59" s="100">
        <f t="shared" si="8"/>
        <v>500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3300</v>
      </c>
      <c r="E60" s="106">
        <v>2823.7</v>
      </c>
      <c r="F60" s="100">
        <f t="shared" si="8"/>
        <v>476.30000000000018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13482</v>
      </c>
      <c r="F61" s="100">
        <f>D61-E61</f>
        <v>50218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</f>
        <v>10000</v>
      </c>
      <c r="F62" s="100">
        <f>D62-E62</f>
        <v>11000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 t="str">
        <f>E65</f>
        <v>-</v>
      </c>
      <c r="F63" s="100">
        <f>D63</f>
        <v>11000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 t="str">
        <f>E66</f>
        <v>-</v>
      </c>
      <c r="F64" s="100">
        <f t="shared" ref="F64:F66" si="10">D64</f>
        <v>11000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 t="str">
        <f>E66</f>
        <v>-</v>
      </c>
      <c r="F65" s="100">
        <f>D65</f>
        <v>11000</v>
      </c>
      <c r="H65" s="21"/>
    </row>
    <row r="66" spans="1:8" ht="22.5" customHeight="1">
      <c r="A66" s="110" t="s">
        <v>470</v>
      </c>
      <c r="B66" s="115">
        <v>200</v>
      </c>
      <c r="C66" s="116" t="s">
        <v>342</v>
      </c>
      <c r="D66" s="105">
        <v>11000</v>
      </c>
      <c r="E66" s="106" t="s">
        <v>77</v>
      </c>
      <c r="F66" s="100">
        <f t="shared" si="10"/>
        <v>11000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E76+E72</f>
        <v>3482</v>
      </c>
      <c r="F71" s="100">
        <f t="shared" ref="F71:F86" si="11">D71-E71</f>
        <v>39218</v>
      </c>
      <c r="H71" s="21"/>
    </row>
    <row r="72" spans="1:8" ht="132" customHeight="1">
      <c r="A72" s="110" t="s">
        <v>436</v>
      </c>
      <c r="B72" s="115">
        <v>200</v>
      </c>
      <c r="C72" s="116" t="s">
        <v>219</v>
      </c>
      <c r="D72" s="105">
        <f t="shared" ref="D72:E74" si="12">D73</f>
        <v>40000</v>
      </c>
      <c r="E72" s="106">
        <f t="shared" si="12"/>
        <v>832</v>
      </c>
      <c r="F72" s="100">
        <f t="shared" si="11"/>
        <v>39168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2"/>
        <v>40000</v>
      </c>
      <c r="E73" s="106">
        <f t="shared" si="12"/>
        <v>832</v>
      </c>
      <c r="F73" s="100">
        <f t="shared" si="11"/>
        <v>39168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2"/>
        <v>40000</v>
      </c>
      <c r="E74" s="106">
        <f t="shared" si="12"/>
        <v>832</v>
      </c>
      <c r="F74" s="100">
        <f t="shared" si="11"/>
        <v>39168</v>
      </c>
      <c r="H74" s="21"/>
    </row>
    <row r="75" spans="1:8" ht="21" customHeight="1">
      <c r="A75" s="110" t="s">
        <v>470</v>
      </c>
      <c r="B75" s="115">
        <v>200</v>
      </c>
      <c r="C75" s="116" t="s">
        <v>220</v>
      </c>
      <c r="D75" s="105">
        <v>40000</v>
      </c>
      <c r="E75" s="106">
        <v>832</v>
      </c>
      <c r="F75" s="100">
        <f t="shared" si="11"/>
        <v>39168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3">D77</f>
        <v>2700</v>
      </c>
      <c r="E76" s="106">
        <f t="shared" si="13"/>
        <v>2650</v>
      </c>
      <c r="F76" s="100">
        <f t="shared" si="11"/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3"/>
        <v>2700</v>
      </c>
      <c r="E77" s="106">
        <f t="shared" si="13"/>
        <v>2650</v>
      </c>
      <c r="F77" s="100">
        <f t="shared" si="11"/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3"/>
        <v>2700</v>
      </c>
      <c r="E78" s="106">
        <f t="shared" si="13"/>
        <v>2650</v>
      </c>
      <c r="F78" s="100">
        <f t="shared" si="11"/>
        <v>50</v>
      </c>
      <c r="H78" s="21"/>
    </row>
    <row r="79" spans="1:8" ht="15" customHeight="1">
      <c r="A79" s="110" t="s">
        <v>470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 t="shared" si="11"/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4">D81</f>
        <v>40000</v>
      </c>
      <c r="E80" s="106">
        <f t="shared" si="14"/>
        <v>9465</v>
      </c>
      <c r="F80" s="100">
        <f t="shared" si="11"/>
        <v>30535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4"/>
        <v>40000</v>
      </c>
      <c r="E81" s="106">
        <f t="shared" si="14"/>
        <v>9465</v>
      </c>
      <c r="F81" s="100">
        <f t="shared" si="11"/>
        <v>30535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40000</v>
      </c>
      <c r="E82" s="106">
        <f>E83</f>
        <v>9465</v>
      </c>
      <c r="F82" s="100">
        <f t="shared" si="11"/>
        <v>30535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40000</v>
      </c>
      <c r="E83" s="106">
        <f>E84</f>
        <v>9465</v>
      </c>
      <c r="F83" s="100">
        <f t="shared" si="11"/>
        <v>30535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4"/>
        <v>40000</v>
      </c>
      <c r="E84" s="106">
        <f t="shared" si="14"/>
        <v>9465</v>
      </c>
      <c r="F84" s="100">
        <f t="shared" si="11"/>
        <v>30535</v>
      </c>
      <c r="H84" s="21"/>
    </row>
    <row r="85" spans="1:8" ht="19.5" customHeight="1">
      <c r="A85" s="110" t="s">
        <v>470</v>
      </c>
      <c r="B85" s="115">
        <v>200</v>
      </c>
      <c r="C85" s="116" t="s">
        <v>224</v>
      </c>
      <c r="D85" s="105">
        <v>40000</v>
      </c>
      <c r="E85" s="106">
        <v>9465</v>
      </c>
      <c r="F85" s="100">
        <f t="shared" si="11"/>
        <v>30535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5">D87</f>
        <v>189500</v>
      </c>
      <c r="E86" s="106">
        <f t="shared" si="15"/>
        <v>50094.92</v>
      </c>
      <c r="F86" s="100">
        <f t="shared" si="11"/>
        <v>139405.08000000002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189500</v>
      </c>
      <c r="E87" s="106">
        <f>E88</f>
        <v>50094.92</v>
      </c>
      <c r="F87" s="100">
        <f t="shared" ref="F87:F89" si="16">D87-E87</f>
        <v>139405.08000000002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189500</v>
      </c>
      <c r="E88" s="106">
        <f>E89</f>
        <v>50094.92</v>
      </c>
      <c r="F88" s="100">
        <f t="shared" si="16"/>
        <v>139405.08000000002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5"/>
        <v>189500</v>
      </c>
      <c r="E89" s="106">
        <f t="shared" si="15"/>
        <v>50094.92</v>
      </c>
      <c r="F89" s="100">
        <f t="shared" si="16"/>
        <v>139405.08000000002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189500</v>
      </c>
      <c r="E90" s="106">
        <f>E91</f>
        <v>50094.92</v>
      </c>
      <c r="F90" s="100">
        <f>D90-E90</f>
        <v>139405.08000000002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180000</v>
      </c>
      <c r="E91" s="106">
        <f>E92</f>
        <v>50094.92</v>
      </c>
      <c r="F91" s="100">
        <f>D91-E91</f>
        <v>129905.08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180000</v>
      </c>
      <c r="E92" s="106">
        <f>E93+E94</f>
        <v>50094.92</v>
      </c>
      <c r="F92" s="100">
        <f>D92-E92</f>
        <v>129905.08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138200</v>
      </c>
      <c r="E93" s="106">
        <v>40448.1</v>
      </c>
      <c r="F93" s="100">
        <f t="shared" ref="F93" si="17">D93-E93</f>
        <v>97751.9</v>
      </c>
      <c r="H93" s="21"/>
    </row>
    <row r="94" spans="1:8" ht="56.25">
      <c r="A94" s="107" t="s">
        <v>182</v>
      </c>
      <c r="B94" s="102">
        <v>200</v>
      </c>
      <c r="C94" s="96" t="s">
        <v>231</v>
      </c>
      <c r="D94" s="106">
        <v>41800</v>
      </c>
      <c r="E94" s="106">
        <v>9646.82</v>
      </c>
      <c r="F94" s="100">
        <f>D94-E94</f>
        <v>32153.18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 t="str">
        <f>E96</f>
        <v>-</v>
      </c>
      <c r="F95" s="100">
        <f t="shared" ref="F95" si="18">D95</f>
        <v>9500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 t="str">
        <f>E97</f>
        <v>-</v>
      </c>
      <c r="F96" s="100">
        <f>D96</f>
        <v>9500</v>
      </c>
      <c r="H96" s="21"/>
    </row>
    <row r="97" spans="1:8" ht="15" customHeight="1">
      <c r="A97" s="110" t="s">
        <v>471</v>
      </c>
      <c r="B97" s="98">
        <v>200</v>
      </c>
      <c r="C97" s="96" t="s">
        <v>232</v>
      </c>
      <c r="D97" s="105">
        <v>9500</v>
      </c>
      <c r="E97" s="125" t="s">
        <v>77</v>
      </c>
      <c r="F97" s="100">
        <f>D97</f>
        <v>9500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>
        <f>E99</f>
        <v>10700</v>
      </c>
      <c r="F98" s="100">
        <f t="shared" ref="F98:F105" si="19">D98-E98</f>
        <v>39800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>
        <f>E100</f>
        <v>10700</v>
      </c>
      <c r="F99" s="100">
        <f t="shared" si="19"/>
        <v>39800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>
        <f>E101</f>
        <v>10700</v>
      </c>
      <c r="F100" s="100">
        <f t="shared" si="19"/>
        <v>39800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>
        <f>E102</f>
        <v>10700</v>
      </c>
      <c r="F101" s="100">
        <f t="shared" si="19"/>
        <v>29300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>
        <f>E103</f>
        <v>10700</v>
      </c>
      <c r="F102" s="100">
        <f t="shared" si="19"/>
        <v>29300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>
        <f>E104</f>
        <v>10700</v>
      </c>
      <c r="F103" s="100">
        <f t="shared" si="19"/>
        <v>29300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>
        <f>E105</f>
        <v>10700</v>
      </c>
      <c r="F104" s="100">
        <f t="shared" si="19"/>
        <v>29300</v>
      </c>
      <c r="H104" s="21"/>
    </row>
    <row r="105" spans="1:8" ht="15" customHeight="1">
      <c r="A105" s="126" t="s">
        <v>470</v>
      </c>
      <c r="B105" s="98">
        <v>200</v>
      </c>
      <c r="C105" s="96" t="s">
        <v>239</v>
      </c>
      <c r="D105" s="105">
        <v>40000</v>
      </c>
      <c r="E105" s="106">
        <v>10700</v>
      </c>
      <c r="F105" s="100">
        <f t="shared" si="19"/>
        <v>29300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0">D107</f>
        <v>10000</v>
      </c>
      <c r="E106" s="106" t="str">
        <f t="shared" si="20"/>
        <v>-</v>
      </c>
      <c r="F106" s="100">
        <f t="shared" ref="F106:F115" si="21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2">D108</f>
        <v>10000</v>
      </c>
      <c r="E107" s="106" t="str">
        <f t="shared" si="22"/>
        <v>-</v>
      </c>
      <c r="F107" s="100">
        <f t="shared" si="21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2"/>
        <v>10000</v>
      </c>
      <c r="E108" s="106" t="str">
        <f t="shared" si="22"/>
        <v>-</v>
      </c>
      <c r="F108" s="100">
        <f t="shared" si="21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2"/>
        <v>10000</v>
      </c>
      <c r="E109" s="106" t="str">
        <f t="shared" si="22"/>
        <v>-</v>
      </c>
      <c r="F109" s="100">
        <f t="shared" si="21"/>
        <v>10000</v>
      </c>
      <c r="H109" s="21"/>
    </row>
    <row r="110" spans="1:8" ht="15.75" customHeight="1">
      <c r="A110" s="126" t="s">
        <v>470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1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1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1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1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1"/>
        <v>500</v>
      </c>
      <c r="H114" s="21"/>
    </row>
    <row r="115" spans="1:8" ht="15.75" customHeight="1">
      <c r="A115" s="135" t="s">
        <v>470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1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>
        <f>E117</f>
        <v>74666</v>
      </c>
      <c r="F116" s="94">
        <f>D116-E116</f>
        <v>685434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>
        <f>E118</f>
        <v>74666</v>
      </c>
      <c r="F117" s="94">
        <f t="shared" ref="F117:F119" si="23">D117-E117</f>
        <v>685434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>
        <f>E119</f>
        <v>74666</v>
      </c>
      <c r="F118" s="94">
        <f t="shared" si="23"/>
        <v>685434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690100</v>
      </c>
      <c r="E119" s="106">
        <f>E120</f>
        <v>74666</v>
      </c>
      <c r="F119" s="94">
        <f t="shared" si="23"/>
        <v>615434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24">D121</f>
        <v>380600</v>
      </c>
      <c r="E120" s="106">
        <f t="shared" si="24"/>
        <v>74666</v>
      </c>
      <c r="F120" s="100">
        <f>D120-E120</f>
        <v>305934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24"/>
        <v>380600</v>
      </c>
      <c r="E121" s="106">
        <f t="shared" si="24"/>
        <v>74666</v>
      </c>
      <c r="F121" s="100">
        <f t="shared" ref="F121:F123" si="25">D121-E121</f>
        <v>305934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24"/>
        <v>380600</v>
      </c>
      <c r="E122" s="106">
        <f t="shared" si="24"/>
        <v>74666</v>
      </c>
      <c r="F122" s="100">
        <f t="shared" si="25"/>
        <v>305934</v>
      </c>
      <c r="H122" s="21"/>
    </row>
    <row r="123" spans="1:8" ht="17.25" customHeight="1">
      <c r="A123" s="110" t="s">
        <v>470</v>
      </c>
      <c r="B123" s="98">
        <v>200</v>
      </c>
      <c r="C123" s="96" t="s">
        <v>249</v>
      </c>
      <c r="D123" s="105">
        <v>380600</v>
      </c>
      <c r="E123" s="106">
        <v>74666</v>
      </c>
      <c r="F123" s="100">
        <f t="shared" si="25"/>
        <v>305934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26">D125</f>
        <v>60000</v>
      </c>
      <c r="E124" s="106" t="str">
        <f t="shared" si="26"/>
        <v>-</v>
      </c>
      <c r="F124" s="100">
        <f t="shared" ref="F124:F136" si="27">D124</f>
        <v>60000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26"/>
        <v>60000</v>
      </c>
      <c r="E125" s="106" t="str">
        <f t="shared" si="26"/>
        <v>-</v>
      </c>
      <c r="F125" s="100">
        <f t="shared" si="27"/>
        <v>60000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26"/>
        <v>60000</v>
      </c>
      <c r="E126" s="106" t="str">
        <f t="shared" si="26"/>
        <v>-</v>
      </c>
      <c r="F126" s="100">
        <f t="shared" si="27"/>
        <v>60000</v>
      </c>
      <c r="H126" s="21"/>
    </row>
    <row r="127" spans="1:8" ht="17.25" customHeight="1">
      <c r="A127" s="110" t="s">
        <v>470</v>
      </c>
      <c r="B127" s="98">
        <v>200</v>
      </c>
      <c r="C127" s="96" t="s">
        <v>251</v>
      </c>
      <c r="D127" s="105">
        <v>60000</v>
      </c>
      <c r="E127" s="106" t="s">
        <v>77</v>
      </c>
      <c r="F127" s="100">
        <f t="shared" si="27"/>
        <v>60000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28">D129</f>
        <v>249500</v>
      </c>
      <c r="E128" s="106" t="str">
        <f t="shared" si="28"/>
        <v>-</v>
      </c>
      <c r="F128" s="100">
        <f t="shared" si="27"/>
        <v>249500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28"/>
        <v>249500</v>
      </c>
      <c r="E129" s="106" t="str">
        <f t="shared" si="28"/>
        <v>-</v>
      </c>
      <c r="F129" s="100">
        <f t="shared" si="27"/>
        <v>249500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28"/>
        <v>249500</v>
      </c>
      <c r="E130" s="106" t="str">
        <f t="shared" si="28"/>
        <v>-</v>
      </c>
      <c r="F130" s="100">
        <f t="shared" si="27"/>
        <v>249500</v>
      </c>
      <c r="H130" s="21"/>
    </row>
    <row r="131" spans="1:8" ht="18" customHeight="1">
      <c r="A131" s="110" t="s">
        <v>470</v>
      </c>
      <c r="B131" s="98">
        <v>200</v>
      </c>
      <c r="C131" s="96" t="s">
        <v>288</v>
      </c>
      <c r="D131" s="105">
        <v>249500</v>
      </c>
      <c r="E131" s="106" t="s">
        <v>77</v>
      </c>
      <c r="F131" s="100">
        <f t="shared" si="27"/>
        <v>249500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70000</v>
      </c>
      <c r="E132" s="106" t="str">
        <f t="shared" ref="D132:E135" si="29">E133</f>
        <v>-</v>
      </c>
      <c r="F132" s="100">
        <f t="shared" si="27"/>
        <v>70000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70000</v>
      </c>
      <c r="E133" s="106" t="str">
        <f>E134</f>
        <v>-</v>
      </c>
      <c r="F133" s="100">
        <f t="shared" si="27"/>
        <v>70000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70000</v>
      </c>
      <c r="E134" s="106" t="str">
        <f>E135</f>
        <v>-</v>
      </c>
      <c r="F134" s="100">
        <f t="shared" si="27"/>
        <v>70000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29"/>
        <v>70000</v>
      </c>
      <c r="E135" s="106" t="str">
        <f t="shared" si="29"/>
        <v>-</v>
      </c>
      <c r="F135" s="100">
        <f t="shared" si="27"/>
        <v>70000</v>
      </c>
      <c r="H135" s="21"/>
    </row>
    <row r="136" spans="1:8" ht="16.5" customHeight="1">
      <c r="A136" s="110" t="s">
        <v>470</v>
      </c>
      <c r="B136" s="98">
        <v>200</v>
      </c>
      <c r="C136" s="96" t="s">
        <v>253</v>
      </c>
      <c r="D136" s="105">
        <v>70000</v>
      </c>
      <c r="E136" s="106" t="s">
        <v>77</v>
      </c>
      <c r="F136" s="100">
        <f t="shared" si="27"/>
        <v>70000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1713300</v>
      </c>
      <c r="E137" s="106">
        <f>E160+E149+E140</f>
        <v>310000.98</v>
      </c>
      <c r="F137" s="100">
        <f t="shared" ref="F137:F199" si="30">D137-E137</f>
        <v>1403299.02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429400</v>
      </c>
      <c r="E138" s="106">
        <f>E139</f>
        <v>77917.489999999991</v>
      </c>
      <c r="F138" s="100">
        <f>D138-E138</f>
        <v>351482.51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1">D140</f>
        <v>429400</v>
      </c>
      <c r="E139" s="106">
        <f t="shared" si="31"/>
        <v>77917.489999999991</v>
      </c>
      <c r="F139" s="100">
        <f t="shared" ref="F139:F140" si="32">D139-E139</f>
        <v>351482.51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429400</v>
      </c>
      <c r="E140" s="105">
        <f>E141+E145</f>
        <v>77917.489999999991</v>
      </c>
      <c r="F140" s="100">
        <f t="shared" si="32"/>
        <v>351482.51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3">D142</f>
        <v>198700</v>
      </c>
      <c r="E141" s="106">
        <f t="shared" si="33"/>
        <v>34105.839999999997</v>
      </c>
      <c r="F141" s="100">
        <f>D141-E141</f>
        <v>164594.16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3"/>
        <v>198700</v>
      </c>
      <c r="E142" s="106">
        <f t="shared" si="33"/>
        <v>34105.839999999997</v>
      </c>
      <c r="F142" s="100">
        <f>D142-E142</f>
        <v>164594.16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3"/>
        <v>198700</v>
      </c>
      <c r="E143" s="106">
        <f t="shared" si="33"/>
        <v>34105.839999999997</v>
      </c>
      <c r="F143" s="100">
        <f>D143-E143</f>
        <v>164594.16</v>
      </c>
      <c r="H143" s="22"/>
    </row>
    <row r="144" spans="1:8" ht="18" customHeight="1">
      <c r="A144" s="110" t="s">
        <v>470</v>
      </c>
      <c r="B144" s="102">
        <v>200</v>
      </c>
      <c r="C144" s="122" t="s">
        <v>260</v>
      </c>
      <c r="D144" s="105">
        <v>198700</v>
      </c>
      <c r="E144" s="106">
        <v>34105.839999999997</v>
      </c>
      <c r="F144" s="100">
        <f>D144-E144</f>
        <v>164594.16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4">D146</f>
        <v>230700</v>
      </c>
      <c r="E145" s="106">
        <f t="shared" si="34"/>
        <v>43811.65</v>
      </c>
      <c r="F145" s="100">
        <f>D145-E145</f>
        <v>186888.35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4"/>
        <v>230700</v>
      </c>
      <c r="E146" s="106">
        <f t="shared" si="34"/>
        <v>43811.65</v>
      </c>
      <c r="F146" s="100">
        <f t="shared" ref="F146:F148" si="35">D146-E146</f>
        <v>186888.35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4"/>
        <v>230700</v>
      </c>
      <c r="E147" s="106">
        <f t="shared" si="34"/>
        <v>43811.65</v>
      </c>
      <c r="F147" s="100">
        <f t="shared" si="35"/>
        <v>186888.35</v>
      </c>
      <c r="H147" s="22"/>
    </row>
    <row r="148" spans="1:8" ht="15" customHeight="1">
      <c r="A148" s="110" t="s">
        <v>470</v>
      </c>
      <c r="B148" s="102">
        <v>200</v>
      </c>
      <c r="C148" s="122" t="s">
        <v>291</v>
      </c>
      <c r="D148" s="105">
        <v>230700</v>
      </c>
      <c r="E148" s="106">
        <v>43811.65</v>
      </c>
      <c r="F148" s="100">
        <f t="shared" si="35"/>
        <v>186888.35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36">D150</f>
        <v>246200</v>
      </c>
      <c r="E149" s="106">
        <f t="shared" si="36"/>
        <v>73346.320000000007</v>
      </c>
      <c r="F149" s="100">
        <f>D149-E149</f>
        <v>172853.68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36"/>
        <v>246200</v>
      </c>
      <c r="E150" s="106">
        <f t="shared" si="36"/>
        <v>73346.320000000007</v>
      </c>
      <c r="F150" s="100">
        <f t="shared" ref="F150:F151" si="37">D150-E150</f>
        <v>172853.68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246200</v>
      </c>
      <c r="E151" s="105">
        <f>E156</f>
        <v>73346.320000000007</v>
      </c>
      <c r="F151" s="100">
        <f t="shared" si="37"/>
        <v>172853.68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38">D153</f>
        <v>166100</v>
      </c>
      <c r="E152" s="106" t="str">
        <f t="shared" si="38"/>
        <v>-</v>
      </c>
      <c r="F152" s="100">
        <f t="shared" ref="F152:F155" si="39">D152</f>
        <v>166100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38"/>
        <v>166100</v>
      </c>
      <c r="E153" s="106" t="str">
        <f t="shared" si="38"/>
        <v>-</v>
      </c>
      <c r="F153" s="100">
        <f t="shared" si="39"/>
        <v>166100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38"/>
        <v>166100</v>
      </c>
      <c r="E154" s="106" t="str">
        <f t="shared" si="38"/>
        <v>-</v>
      </c>
      <c r="F154" s="100">
        <f t="shared" si="39"/>
        <v>166100</v>
      </c>
      <c r="G154" s="21"/>
      <c r="H154" s="21"/>
    </row>
    <row r="155" spans="1:8" ht="16.5" customHeight="1">
      <c r="A155" s="110" t="s">
        <v>470</v>
      </c>
      <c r="B155" s="98">
        <v>200</v>
      </c>
      <c r="C155" s="108" t="s">
        <v>375</v>
      </c>
      <c r="D155" s="105">
        <v>166100</v>
      </c>
      <c r="E155" s="106" t="s">
        <v>77</v>
      </c>
      <c r="F155" s="100">
        <f t="shared" si="39"/>
        <v>166100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80100</v>
      </c>
      <c r="E156" s="106">
        <f>E158</f>
        <v>73346.320000000007</v>
      </c>
      <c r="F156" s="100">
        <f>D156-E156</f>
        <v>6753.679999999993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80100</v>
      </c>
      <c r="E157" s="106">
        <f>E158</f>
        <v>73346.320000000007</v>
      </c>
      <c r="F157" s="100">
        <f t="shared" ref="F157:F158" si="40">D157-E157</f>
        <v>6753.679999999993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80100</v>
      </c>
      <c r="E158" s="106">
        <f>E159</f>
        <v>73346.320000000007</v>
      </c>
      <c r="F158" s="100">
        <f t="shared" si="40"/>
        <v>6753.679999999993</v>
      </c>
      <c r="G158" s="21"/>
      <c r="H158" s="21"/>
    </row>
    <row r="159" spans="1:8" ht="17.25" customHeight="1">
      <c r="A159" s="110" t="s">
        <v>470</v>
      </c>
      <c r="B159" s="98">
        <v>200</v>
      </c>
      <c r="C159" s="108" t="s">
        <v>364</v>
      </c>
      <c r="D159" s="105">
        <v>80100</v>
      </c>
      <c r="E159" s="106">
        <v>73346.320000000007</v>
      </c>
      <c r="F159" s="100">
        <f>D159-E159</f>
        <v>6753.679999999993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1037700</v>
      </c>
      <c r="E160" s="106">
        <f>E161</f>
        <v>158737.17000000001</v>
      </c>
      <c r="F160" s="100">
        <f t="shared" si="30"/>
        <v>878962.83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1037700</v>
      </c>
      <c r="E161" s="106">
        <f>E162</f>
        <v>158737.17000000001</v>
      </c>
      <c r="F161" s="100">
        <f t="shared" si="30"/>
        <v>878962.83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1037700</v>
      </c>
      <c r="E162" s="106">
        <f>E163+E175+E167+E171</f>
        <v>158737.17000000001</v>
      </c>
      <c r="F162" s="100">
        <f t="shared" si="30"/>
        <v>878962.83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1">D164</f>
        <v>580800</v>
      </c>
      <c r="E163" s="106">
        <f t="shared" si="41"/>
        <v>153720.17000000001</v>
      </c>
      <c r="F163" s="100">
        <f t="shared" si="30"/>
        <v>427079.82999999996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1"/>
        <v>580800</v>
      </c>
      <c r="E164" s="106">
        <f t="shared" si="41"/>
        <v>153720.17000000001</v>
      </c>
      <c r="F164" s="100">
        <f t="shared" si="30"/>
        <v>427079.82999999996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1"/>
        <v>580800</v>
      </c>
      <c r="E165" s="106">
        <f t="shared" si="41"/>
        <v>153720.17000000001</v>
      </c>
      <c r="F165" s="100">
        <f t="shared" ref="F165" si="42">D165-E165</f>
        <v>427079.82999999996</v>
      </c>
      <c r="H165" s="21"/>
    </row>
    <row r="166" spans="1:8" ht="17.25" customHeight="1">
      <c r="A166" s="110" t="s">
        <v>470</v>
      </c>
      <c r="B166" s="98">
        <v>200</v>
      </c>
      <c r="C166" s="108" t="s">
        <v>268</v>
      </c>
      <c r="D166" s="105">
        <v>580800</v>
      </c>
      <c r="E166" s="106">
        <v>153720.17000000001</v>
      </c>
      <c r="F166" s="100">
        <f t="shared" si="30"/>
        <v>427079.82999999996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3">D168</f>
        <v>110000</v>
      </c>
      <c r="E167" s="106">
        <f t="shared" si="43"/>
        <v>1070</v>
      </c>
      <c r="F167" s="100">
        <f t="shared" si="30"/>
        <v>108930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3"/>
        <v>110000</v>
      </c>
      <c r="E168" s="106">
        <f t="shared" si="43"/>
        <v>1070</v>
      </c>
      <c r="F168" s="100">
        <f t="shared" si="30"/>
        <v>108930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3"/>
        <v>110000</v>
      </c>
      <c r="E169" s="106">
        <f t="shared" si="43"/>
        <v>1070</v>
      </c>
      <c r="F169" s="100">
        <f t="shared" si="30"/>
        <v>108930</v>
      </c>
      <c r="H169" s="21"/>
    </row>
    <row r="170" spans="1:8" ht="18" customHeight="1">
      <c r="A170" s="110" t="s">
        <v>470</v>
      </c>
      <c r="B170" s="98">
        <v>200</v>
      </c>
      <c r="C170" s="108" t="s">
        <v>270</v>
      </c>
      <c r="D170" s="105">
        <v>110000</v>
      </c>
      <c r="E170" s="106">
        <v>1070</v>
      </c>
      <c r="F170" s="100">
        <f t="shared" si="30"/>
        <v>108930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4">D172</f>
        <v>343500</v>
      </c>
      <c r="E171" s="106">
        <f t="shared" si="44"/>
        <v>2727</v>
      </c>
      <c r="F171" s="100">
        <f t="shared" si="30"/>
        <v>340773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4"/>
        <v>343500</v>
      </c>
      <c r="E172" s="106">
        <f t="shared" si="44"/>
        <v>2727</v>
      </c>
      <c r="F172" s="100">
        <f t="shared" si="30"/>
        <v>340773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4"/>
        <v>343500</v>
      </c>
      <c r="E173" s="106">
        <f t="shared" si="44"/>
        <v>2727</v>
      </c>
      <c r="F173" s="100">
        <f t="shared" si="30"/>
        <v>340773</v>
      </c>
      <c r="H173" s="21"/>
    </row>
    <row r="174" spans="1:8" ht="20.25" customHeight="1">
      <c r="A174" s="110" t="s">
        <v>470</v>
      </c>
      <c r="B174" s="98">
        <v>200</v>
      </c>
      <c r="C174" s="108" t="s">
        <v>272</v>
      </c>
      <c r="D174" s="105">
        <v>343500</v>
      </c>
      <c r="E174" s="106">
        <v>2727</v>
      </c>
      <c r="F174" s="100">
        <f t="shared" si="30"/>
        <v>340773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45">D176</f>
        <v>3400</v>
      </c>
      <c r="E175" s="106">
        <f t="shared" si="45"/>
        <v>1220</v>
      </c>
      <c r="F175" s="100">
        <f>D175-E175</f>
        <v>2180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45"/>
        <v>3400</v>
      </c>
      <c r="E176" s="106">
        <f t="shared" si="45"/>
        <v>1220</v>
      </c>
      <c r="F176" s="100">
        <f>D176-E176</f>
        <v>2180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1220</v>
      </c>
      <c r="F177" s="100">
        <f>D177-E177</f>
        <v>2180</v>
      </c>
      <c r="H177" s="21"/>
    </row>
    <row r="178" spans="1:8" ht="22.5">
      <c r="A178" s="110" t="s">
        <v>141</v>
      </c>
      <c r="B178" s="98">
        <v>200</v>
      </c>
      <c r="C178" s="108" t="s">
        <v>450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1220</v>
      </c>
      <c r="F179" s="100">
        <f>D179-E179</f>
        <v>1280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46">D181</f>
        <v>20000</v>
      </c>
      <c r="E180" s="106" t="str">
        <f t="shared" si="46"/>
        <v>-</v>
      </c>
      <c r="F180" s="100">
        <f>D180</f>
        <v>20000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 t="str">
        <f>E183</f>
        <v>-</v>
      </c>
      <c r="F181" s="100">
        <f t="shared" ref="F181:F182" si="47">D181</f>
        <v>20000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 t="str">
        <f>E183</f>
        <v>-</v>
      </c>
      <c r="F182" s="100">
        <f t="shared" si="47"/>
        <v>20000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46"/>
        <v>20000</v>
      </c>
      <c r="E183" s="106" t="str">
        <f t="shared" si="46"/>
        <v>-</v>
      </c>
      <c r="F183" s="100">
        <f>D183</f>
        <v>20000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 t="str">
        <f>E185</f>
        <v>-</v>
      </c>
      <c r="F184" s="100">
        <f>D184</f>
        <v>20000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 t="str">
        <f>E186</f>
        <v>-</v>
      </c>
      <c r="F185" s="100">
        <f>D185</f>
        <v>20000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46"/>
        <v>20000</v>
      </c>
      <c r="E186" s="106" t="str">
        <f t="shared" si="46"/>
        <v>-</v>
      </c>
      <c r="F186" s="100">
        <f>D186</f>
        <v>20000</v>
      </c>
      <c r="H186" s="21"/>
    </row>
    <row r="187" spans="1:8" ht="18.75" customHeight="1">
      <c r="A187" s="110" t="s">
        <v>470</v>
      </c>
      <c r="B187" s="98">
        <v>200</v>
      </c>
      <c r="C187" s="108" t="s">
        <v>382</v>
      </c>
      <c r="D187" s="105">
        <v>20000</v>
      </c>
      <c r="E187" s="106" t="s">
        <v>77</v>
      </c>
      <c r="F187" s="100">
        <f>D187</f>
        <v>20000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48">D189</f>
        <v>4382200</v>
      </c>
      <c r="E188" s="106">
        <f t="shared" si="48"/>
        <v>1180604.03</v>
      </c>
      <c r="F188" s="100">
        <f t="shared" si="30"/>
        <v>3201595.9699999997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48"/>
        <v>4382200</v>
      </c>
      <c r="E189" s="106">
        <f t="shared" si="48"/>
        <v>1180604.03</v>
      </c>
      <c r="F189" s="100">
        <f t="shared" si="30"/>
        <v>3201595.9699999997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48"/>
        <v>4382200</v>
      </c>
      <c r="E190" s="106">
        <f t="shared" si="48"/>
        <v>1180604.03</v>
      </c>
      <c r="F190" s="100">
        <f t="shared" si="30"/>
        <v>3201595.9699999997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D192+D196</f>
        <v>4382200</v>
      </c>
      <c r="E191" s="106">
        <f>E192+E196</f>
        <v>1180604.03</v>
      </c>
      <c r="F191" s="100">
        <f t="shared" si="30"/>
        <v>3201595.9699999997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2976400</v>
      </c>
      <c r="E192" s="106">
        <f>E193</f>
        <v>1024580.21</v>
      </c>
      <c r="F192" s="100">
        <f t="shared" si="30"/>
        <v>1951819.79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2976400</v>
      </c>
      <c r="E193" s="106">
        <f>E194</f>
        <v>1024580.21</v>
      </c>
      <c r="F193" s="100">
        <f t="shared" si="30"/>
        <v>1951819.79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48"/>
        <v>2976400</v>
      </c>
      <c r="E194" s="106">
        <f t="shared" si="48"/>
        <v>1024580.21</v>
      </c>
      <c r="F194" s="100">
        <f t="shared" ref="F194" si="49">D194-E194</f>
        <v>1951819.79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2976400</v>
      </c>
      <c r="E195" s="103">
        <v>1024580.21</v>
      </c>
      <c r="F195" s="100">
        <f t="shared" si="30"/>
        <v>1951819.79</v>
      </c>
      <c r="H195" s="21"/>
    </row>
    <row r="196" spans="1:8" ht="85.5" customHeight="1">
      <c r="A196" s="110" t="s">
        <v>435</v>
      </c>
      <c r="B196" s="98">
        <v>200</v>
      </c>
      <c r="C196" s="108" t="s">
        <v>387</v>
      </c>
      <c r="D196" s="103">
        <f t="shared" ref="D196:E198" si="50">D197</f>
        <v>1405800</v>
      </c>
      <c r="E196" s="103">
        <f t="shared" si="50"/>
        <v>156023.82</v>
      </c>
      <c r="F196" s="100">
        <f t="shared" si="30"/>
        <v>1249776.18</v>
      </c>
      <c r="H196" s="21"/>
    </row>
    <row r="197" spans="1:8" ht="41.25" customHeight="1">
      <c r="A197" s="139" t="s">
        <v>434</v>
      </c>
      <c r="B197" s="98">
        <v>200</v>
      </c>
      <c r="C197" s="108" t="s">
        <v>425</v>
      </c>
      <c r="D197" s="103">
        <f t="shared" si="50"/>
        <v>1405800</v>
      </c>
      <c r="E197" s="103">
        <f t="shared" si="50"/>
        <v>156023.82</v>
      </c>
      <c r="F197" s="100">
        <f t="shared" si="30"/>
        <v>1249776.18</v>
      </c>
      <c r="H197" s="21"/>
    </row>
    <row r="198" spans="1:8" ht="18" customHeight="1">
      <c r="A198" s="97" t="s">
        <v>298</v>
      </c>
      <c r="B198" s="98">
        <v>200</v>
      </c>
      <c r="C198" s="108" t="s">
        <v>388</v>
      </c>
      <c r="D198" s="103">
        <f t="shared" si="50"/>
        <v>1405800</v>
      </c>
      <c r="E198" s="103">
        <f t="shared" si="50"/>
        <v>156023.82</v>
      </c>
      <c r="F198" s="100">
        <f t="shared" si="30"/>
        <v>1249776.18</v>
      </c>
      <c r="H198" s="21"/>
    </row>
    <row r="199" spans="1:8" ht="56.25">
      <c r="A199" s="126" t="s">
        <v>101</v>
      </c>
      <c r="B199" s="98">
        <v>200</v>
      </c>
      <c r="C199" s="108" t="s">
        <v>386</v>
      </c>
      <c r="D199" s="103">
        <v>1405800</v>
      </c>
      <c r="E199" s="103">
        <v>156023.82</v>
      </c>
      <c r="F199" s="100">
        <f t="shared" si="30"/>
        <v>1249776.18</v>
      </c>
      <c r="H199" s="21"/>
    </row>
    <row r="200" spans="1:8">
      <c r="A200" s="97" t="s">
        <v>68</v>
      </c>
      <c r="B200" s="98">
        <v>200</v>
      </c>
      <c r="C200" s="108" t="s">
        <v>281</v>
      </c>
      <c r="D200" s="105">
        <f t="shared" ref="D200:E202" si="51">D201</f>
        <v>5000</v>
      </c>
      <c r="E200" s="106" t="str">
        <f t="shared" si="51"/>
        <v>-</v>
      </c>
      <c r="F200" s="100">
        <f>D200</f>
        <v>5000</v>
      </c>
      <c r="H200" s="21"/>
    </row>
    <row r="201" spans="1:8" ht="16.5" customHeight="1">
      <c r="A201" s="97" t="s">
        <v>81</v>
      </c>
      <c r="B201" s="98">
        <v>200</v>
      </c>
      <c r="C201" s="96" t="s">
        <v>282</v>
      </c>
      <c r="D201" s="105">
        <f t="shared" si="51"/>
        <v>5000</v>
      </c>
      <c r="E201" s="106" t="str">
        <f t="shared" si="51"/>
        <v>-</v>
      </c>
      <c r="F201" s="100">
        <f t="shared" ref="F201:F206" si="52">D201</f>
        <v>5000</v>
      </c>
      <c r="H201" s="21"/>
    </row>
    <row r="202" spans="1:8" ht="33.75">
      <c r="A202" s="97" t="s">
        <v>284</v>
      </c>
      <c r="B202" s="98">
        <v>200</v>
      </c>
      <c r="C202" s="96" t="s">
        <v>283</v>
      </c>
      <c r="D202" s="105">
        <f t="shared" si="51"/>
        <v>5000</v>
      </c>
      <c r="E202" s="106" t="str">
        <f t="shared" si="51"/>
        <v>-</v>
      </c>
      <c r="F202" s="100">
        <f t="shared" si="52"/>
        <v>5000</v>
      </c>
      <c r="H202" s="21"/>
    </row>
    <row r="203" spans="1:8" ht="31.5" customHeight="1">
      <c r="A203" s="97" t="s">
        <v>133</v>
      </c>
      <c r="B203" s="98">
        <v>200</v>
      </c>
      <c r="C203" s="96" t="s">
        <v>285</v>
      </c>
      <c r="D203" s="105">
        <f>D204</f>
        <v>5000</v>
      </c>
      <c r="E203" s="106" t="str">
        <f t="shared" ref="E203" si="53">E204</f>
        <v>-</v>
      </c>
      <c r="F203" s="100">
        <f t="shared" si="52"/>
        <v>5000</v>
      </c>
      <c r="H203" s="21"/>
    </row>
    <row r="204" spans="1:8" ht="86.25" customHeight="1">
      <c r="A204" s="97" t="s">
        <v>122</v>
      </c>
      <c r="B204" s="98">
        <v>200</v>
      </c>
      <c r="C204" s="96" t="s">
        <v>286</v>
      </c>
      <c r="D204" s="105">
        <f>D205</f>
        <v>5000</v>
      </c>
      <c r="E204" s="106" t="str">
        <f>E205</f>
        <v>-</v>
      </c>
      <c r="F204" s="100">
        <f t="shared" si="52"/>
        <v>5000</v>
      </c>
      <c r="H204" s="21"/>
    </row>
    <row r="205" spans="1:8" ht="38.25" customHeight="1">
      <c r="A205" s="139" t="s">
        <v>430</v>
      </c>
      <c r="B205" s="98">
        <v>200</v>
      </c>
      <c r="C205" s="96" t="s">
        <v>426</v>
      </c>
      <c r="D205" s="105">
        <f>D206</f>
        <v>5000</v>
      </c>
      <c r="E205" s="106" t="str">
        <f>E206</f>
        <v>-</v>
      </c>
      <c r="F205" s="100">
        <f t="shared" si="52"/>
        <v>5000</v>
      </c>
      <c r="H205" s="21"/>
    </row>
    <row r="206" spans="1:8" ht="42" customHeight="1">
      <c r="A206" s="111" t="s">
        <v>296</v>
      </c>
      <c r="B206" s="98">
        <v>200</v>
      </c>
      <c r="C206" s="96" t="s">
        <v>320</v>
      </c>
      <c r="D206" s="105">
        <f>D207</f>
        <v>5000</v>
      </c>
      <c r="E206" s="106" t="s">
        <v>77</v>
      </c>
      <c r="F206" s="100">
        <f t="shared" si="52"/>
        <v>5000</v>
      </c>
      <c r="H206" s="21"/>
    </row>
    <row r="207" spans="1:8" ht="17.25" customHeight="1">
      <c r="A207" s="141" t="s">
        <v>471</v>
      </c>
      <c r="B207" s="142">
        <v>200</v>
      </c>
      <c r="C207" s="143" t="s">
        <v>287</v>
      </c>
      <c r="D207" s="129">
        <v>5000</v>
      </c>
      <c r="E207" s="130" t="s">
        <v>77</v>
      </c>
      <c r="F207" s="144">
        <f t="shared" ref="F207" si="54">D207</f>
        <v>5000</v>
      </c>
      <c r="H207" s="21"/>
    </row>
    <row r="208" spans="1:8" ht="29.25" customHeight="1">
      <c r="A208" s="141" t="s">
        <v>458</v>
      </c>
      <c r="B208" s="145">
        <v>200</v>
      </c>
      <c r="C208" s="146" t="s">
        <v>451</v>
      </c>
      <c r="D208" s="147">
        <f t="shared" ref="D208:E213" si="55">D209</f>
        <v>700</v>
      </c>
      <c r="E208" s="148">
        <f t="shared" si="55"/>
        <v>162.43</v>
      </c>
      <c r="F208" s="148">
        <f>D208-E208</f>
        <v>537.56999999999994</v>
      </c>
      <c r="H208" s="21"/>
    </row>
    <row r="209" spans="1:8" ht="27.75" customHeight="1">
      <c r="A209" s="149" t="s">
        <v>459</v>
      </c>
      <c r="B209" s="145">
        <v>200</v>
      </c>
      <c r="C209" s="146" t="s">
        <v>452</v>
      </c>
      <c r="D209" s="147">
        <f t="shared" si="55"/>
        <v>700</v>
      </c>
      <c r="E209" s="148">
        <f t="shared" si="55"/>
        <v>162.43</v>
      </c>
      <c r="F209" s="148">
        <f t="shared" ref="F209:F214" si="56">D209-E209</f>
        <v>537.56999999999994</v>
      </c>
      <c r="H209" s="21"/>
    </row>
    <row r="210" spans="1:8" ht="40.5" customHeight="1">
      <c r="A210" s="111" t="s">
        <v>204</v>
      </c>
      <c r="B210" s="145">
        <v>200</v>
      </c>
      <c r="C210" s="146" t="s">
        <v>453</v>
      </c>
      <c r="D210" s="147">
        <f t="shared" si="55"/>
        <v>700</v>
      </c>
      <c r="E210" s="148">
        <f t="shared" si="55"/>
        <v>162.43</v>
      </c>
      <c r="F210" s="148">
        <f t="shared" si="56"/>
        <v>537.56999999999994</v>
      </c>
      <c r="H210" s="21"/>
    </row>
    <row r="211" spans="1:8" ht="27.75" customHeight="1">
      <c r="A211" s="149" t="s">
        <v>463</v>
      </c>
      <c r="B211" s="145">
        <v>200</v>
      </c>
      <c r="C211" s="146" t="s">
        <v>454</v>
      </c>
      <c r="D211" s="147">
        <f t="shared" si="55"/>
        <v>700</v>
      </c>
      <c r="E211" s="148">
        <f t="shared" si="55"/>
        <v>162.43</v>
      </c>
      <c r="F211" s="148">
        <f t="shared" si="56"/>
        <v>537.56999999999994</v>
      </c>
      <c r="H211" s="21"/>
    </row>
    <row r="212" spans="1:8" ht="58.5" customHeight="1">
      <c r="A212" s="149" t="s">
        <v>460</v>
      </c>
      <c r="B212" s="145">
        <v>200</v>
      </c>
      <c r="C212" s="146" t="s">
        <v>455</v>
      </c>
      <c r="D212" s="147">
        <f t="shared" si="55"/>
        <v>700</v>
      </c>
      <c r="E212" s="148">
        <f t="shared" si="55"/>
        <v>162.43</v>
      </c>
      <c r="F212" s="148">
        <f t="shared" si="56"/>
        <v>537.56999999999994</v>
      </c>
      <c r="H212" s="21"/>
    </row>
    <row r="213" spans="1:8" ht="27.75" customHeight="1">
      <c r="A213" s="149" t="s">
        <v>461</v>
      </c>
      <c r="B213" s="145">
        <v>200</v>
      </c>
      <c r="C213" s="146" t="s">
        <v>456</v>
      </c>
      <c r="D213" s="147">
        <f t="shared" si="55"/>
        <v>700</v>
      </c>
      <c r="E213" s="148">
        <f t="shared" si="55"/>
        <v>162.43</v>
      </c>
      <c r="F213" s="148">
        <f t="shared" si="56"/>
        <v>537.56999999999994</v>
      </c>
      <c r="H213" s="21"/>
    </row>
    <row r="214" spans="1:8" ht="15.75" customHeight="1">
      <c r="A214" s="149" t="s">
        <v>462</v>
      </c>
      <c r="B214" s="150">
        <v>200</v>
      </c>
      <c r="C214" s="146" t="s">
        <v>457</v>
      </c>
      <c r="D214" s="151">
        <v>700</v>
      </c>
      <c r="E214" s="152">
        <v>162.43</v>
      </c>
      <c r="F214" s="148">
        <f t="shared" si="56"/>
        <v>537.56999999999994</v>
      </c>
      <c r="H214" s="21"/>
    </row>
    <row r="215" spans="1:8" ht="3.75" customHeight="1" thickBot="1">
      <c r="A215" s="153"/>
      <c r="B215" s="154"/>
      <c r="C215" s="154"/>
      <c r="D215" s="154"/>
      <c r="E215" s="154"/>
      <c r="F215" s="154"/>
      <c r="H215" s="21"/>
    </row>
    <row r="216" spans="1:8" ht="23.25" thickBot="1">
      <c r="A216" s="155" t="s">
        <v>75</v>
      </c>
      <c r="B216" s="156">
        <v>450</v>
      </c>
      <c r="C216" s="157" t="s">
        <v>15</v>
      </c>
      <c r="D216" s="158">
        <v>64700</v>
      </c>
      <c r="E216" s="159">
        <f>'117_1'!E15-'117_2'!E5</f>
        <v>1281349.81</v>
      </c>
      <c r="F216" s="160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zoomScale="150" zoomScaleNormal="150" zoomScaleSheetLayoutView="140" workbookViewId="0">
      <selection activeCell="A38" sqref="A3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1" t="s">
        <v>84</v>
      </c>
      <c r="F1" s="241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4" t="s">
        <v>8</v>
      </c>
      <c r="B4" s="244" t="s">
        <v>9</v>
      </c>
      <c r="C4" s="244" t="s">
        <v>33</v>
      </c>
      <c r="D4" s="244" t="s">
        <v>30</v>
      </c>
      <c r="E4" s="242" t="s">
        <v>12</v>
      </c>
      <c r="F4" s="243" t="s">
        <v>55</v>
      </c>
    </row>
    <row r="5" spans="1:6" s="9" customFormat="1" ht="54.6" customHeight="1">
      <c r="A5" s="244"/>
      <c r="B5" s="244"/>
      <c r="C5" s="244"/>
      <c r="D5" s="244"/>
      <c r="E5" s="242"/>
      <c r="F5" s="243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-1281349.81</v>
      </c>
      <c r="F7" s="165">
        <f>D7-E7</f>
        <v>1216649.81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465</v>
      </c>
      <c r="B13" s="187">
        <v>520</v>
      </c>
      <c r="C13" s="186" t="s">
        <v>464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467</v>
      </c>
      <c r="B14" s="183">
        <v>520</v>
      </c>
      <c r="C14" s="186" t="s">
        <v>466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-1281349.81</v>
      </c>
      <c r="F18" s="199">
        <f>D18-E18</f>
        <v>1531949.81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-1281349.81</v>
      </c>
      <c r="F19" s="199">
        <f>D19-E19</f>
        <v>1531949.81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-11712000</v>
      </c>
      <c r="E20" s="205">
        <v>-4021800.37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-11712000</v>
      </c>
      <c r="E21" s="205">
        <f t="shared" si="0"/>
        <v>-4021800.37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-11712000</v>
      </c>
      <c r="E22" s="205">
        <f t="shared" si="0"/>
        <v>-4021800.37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-11712000</v>
      </c>
      <c r="E23" s="205">
        <f t="shared" si="0"/>
        <v>-4021800.37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11962600</v>
      </c>
      <c r="E24" s="211">
        <v>2740450.56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11962600</v>
      </c>
      <c r="E25" s="211">
        <f>E24</f>
        <v>2740450.56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11962600</v>
      </c>
      <c r="E26" s="211">
        <f>E24</f>
        <v>2740450.56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11962600</v>
      </c>
      <c r="E27" s="216">
        <f>E26</f>
        <v>2740450.56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2018-04-04T07:24:19Z</cp:lastPrinted>
  <dcterms:created xsi:type="dcterms:W3CDTF">2011-02-10T10:53:11Z</dcterms:created>
  <dcterms:modified xsi:type="dcterms:W3CDTF">2018-05-11T13:51:22Z</dcterms:modified>
</cp:coreProperties>
</file>