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'117_2'!$A$2:$F$202</definedName>
    <definedName name="_xlnm.Print_Area" localSheetId="1">'117_2'!$A$1:$F$202</definedName>
  </definedNames>
  <calcPr calcId="124519"/>
</workbook>
</file>

<file path=xl/calcChain.xml><?xml version="1.0" encoding="utf-8"?>
<calcChain xmlns="http://schemas.openxmlformats.org/spreadsheetml/2006/main">
  <c r="E7" i="5"/>
  <c r="F200"/>
  <c r="F198"/>
  <c r="F199"/>
  <c r="F195"/>
  <c r="F196"/>
  <c r="F197"/>
  <c r="F194"/>
  <c r="F180"/>
  <c r="F159"/>
  <c r="F157"/>
  <c r="F158"/>
  <c r="F154"/>
  <c r="F155"/>
  <c r="F156"/>
  <c r="F152"/>
  <c r="F153"/>
  <c r="E147"/>
  <c r="F132"/>
  <c r="F129"/>
  <c r="F130"/>
  <c r="F131"/>
  <c r="F128"/>
  <c r="E128"/>
  <c r="E129"/>
  <c r="E130"/>
  <c r="E131"/>
  <c r="E132"/>
  <c r="F113"/>
  <c r="F114"/>
  <c r="F115"/>
  <c r="F112"/>
  <c r="F110"/>
  <c r="F111"/>
  <c r="F109"/>
  <c r="E92"/>
  <c r="F56"/>
  <c r="F57"/>
  <c r="F55"/>
  <c r="F54"/>
  <c r="F53"/>
  <c r="E43"/>
  <c r="E53"/>
  <c r="D136"/>
  <c r="D177"/>
  <c r="D132"/>
  <c r="D131" s="1"/>
  <c r="D130" s="1"/>
  <c r="D129" s="1"/>
  <c r="D128" s="1"/>
  <c r="F144"/>
  <c r="F42"/>
  <c r="E19" i="6" l="1"/>
  <c r="E39" i="5"/>
  <c r="F7" i="6" l="1"/>
  <c r="F123" i="5"/>
  <c r="E114"/>
  <c r="E113" s="1"/>
  <c r="E112" s="1"/>
  <c r="E111" s="1"/>
  <c r="E110" s="1"/>
  <c r="E109" s="1"/>
  <c r="F99"/>
  <c r="F75"/>
  <c r="F76"/>
  <c r="F40"/>
  <c r="F41"/>
  <c r="F17"/>
  <c r="F16"/>
  <c r="E74"/>
  <c r="E184"/>
  <c r="E183" s="1"/>
  <c r="E182" s="1"/>
  <c r="E181" s="1"/>
  <c r="E38"/>
  <c r="E14"/>
  <c r="D184"/>
  <c r="D183" s="1"/>
  <c r="D182" s="1"/>
  <c r="D181" s="1"/>
  <c r="D162" l="1"/>
  <c r="F162" s="1"/>
  <c r="D161"/>
  <c r="E162"/>
  <c r="E161" s="1"/>
  <c r="E160" s="1"/>
  <c r="F163"/>
  <c r="D160" l="1"/>
  <c r="F160" s="1"/>
  <c r="F161"/>
  <c r="D114"/>
  <c r="D51"/>
  <c r="F51" i="4"/>
  <c r="F50"/>
  <c r="F47"/>
  <c r="F24"/>
  <c r="F25"/>
  <c r="F23"/>
  <c r="F9" i="6"/>
  <c r="F11"/>
  <c r="F12"/>
  <c r="F13"/>
  <c r="F14"/>
  <c r="F18"/>
  <c r="F19"/>
  <c r="E25"/>
  <c r="E26" s="1"/>
  <c r="E27" s="1"/>
  <c r="E21"/>
  <c r="E22" s="1"/>
  <c r="E23" s="1"/>
  <c r="F193" i="5"/>
  <c r="F171"/>
  <c r="F151"/>
  <c r="F127"/>
  <c r="F140"/>
  <c r="F108"/>
  <c r="F103"/>
  <c r="F91"/>
  <c r="F84"/>
  <c r="F66"/>
  <c r="F67"/>
  <c r="F65"/>
  <c r="F64"/>
  <c r="F63"/>
  <c r="F61"/>
  <c r="F48"/>
  <c r="E66"/>
  <c r="E65" s="1"/>
  <c r="E64" s="1"/>
  <c r="E63" s="1"/>
  <c r="E62" s="1"/>
  <c r="D62"/>
  <c r="F62" s="1"/>
  <c r="F41" i="4"/>
  <c r="F40"/>
  <c r="E13" i="6"/>
  <c r="E12" s="1"/>
  <c r="E11" s="1"/>
  <c r="E9" s="1"/>
  <c r="E192" i="5"/>
  <c r="D113" l="1"/>
  <c r="E47"/>
  <c r="E46" s="1"/>
  <c r="F21"/>
  <c r="D112" l="1"/>
  <c r="E126"/>
  <c r="E26"/>
  <c r="E25" s="1"/>
  <c r="F44" i="4"/>
  <c r="F45"/>
  <c r="F46"/>
  <c r="E199" i="5"/>
  <c r="D199"/>
  <c r="F34" i="4"/>
  <c r="D46" i="5"/>
  <c r="F46" s="1"/>
  <c r="E191"/>
  <c r="E190" s="1"/>
  <c r="D50"/>
  <c r="E32"/>
  <c r="E31" s="1"/>
  <c r="D32"/>
  <c r="D31" s="1"/>
  <c r="D111" l="1"/>
  <c r="D49"/>
  <c r="D198"/>
  <c r="E198"/>
  <c r="F32"/>
  <c r="F53" i="4"/>
  <c r="F54"/>
  <c r="F52"/>
  <c r="E13" i="5"/>
  <c r="E170"/>
  <c r="E139"/>
  <c r="E60"/>
  <c r="E59" s="1"/>
  <c r="E58" s="1"/>
  <c r="E37"/>
  <c r="E36" s="1"/>
  <c r="D170"/>
  <c r="F170" s="1"/>
  <c r="D139"/>
  <c r="F139" s="1"/>
  <c r="D60"/>
  <c r="F60" s="1"/>
  <c r="D39"/>
  <c r="F39" s="1"/>
  <c r="E143"/>
  <c r="E141" s="1"/>
  <c r="E136" s="1"/>
  <c r="E73"/>
  <c r="E72" s="1"/>
  <c r="D143"/>
  <c r="F143" s="1"/>
  <c r="E178"/>
  <c r="E177" s="1"/>
  <c r="E176" s="1"/>
  <c r="E175" s="1"/>
  <c r="E174" s="1"/>
  <c r="E158"/>
  <c r="E154"/>
  <c r="E150"/>
  <c r="E125"/>
  <c r="E124" s="1"/>
  <c r="E122"/>
  <c r="E121" s="1"/>
  <c r="E107"/>
  <c r="E106" s="1"/>
  <c r="E105" s="1"/>
  <c r="E102"/>
  <c r="E101" s="1"/>
  <c r="E100" s="1"/>
  <c r="E98"/>
  <c r="E90"/>
  <c r="E89" s="1"/>
  <c r="E88" s="1"/>
  <c r="E87" s="1"/>
  <c r="E83"/>
  <c r="E56"/>
  <c r="E51"/>
  <c r="E50" s="1"/>
  <c r="E49" s="1"/>
  <c r="E44" s="1"/>
  <c r="E45"/>
  <c r="E24"/>
  <c r="E20"/>
  <c r="E18" s="1"/>
  <c r="D192"/>
  <c r="F192" s="1"/>
  <c r="D178"/>
  <c r="D158"/>
  <c r="D154"/>
  <c r="D150"/>
  <c r="D126"/>
  <c r="F126" s="1"/>
  <c r="D122"/>
  <c r="D107"/>
  <c r="F107" s="1"/>
  <c r="D102"/>
  <c r="F102" s="1"/>
  <c r="D98"/>
  <c r="D90"/>
  <c r="F90" s="1"/>
  <c r="D83"/>
  <c r="F83" s="1"/>
  <c r="D74"/>
  <c r="F74" s="1"/>
  <c r="D56"/>
  <c r="D47"/>
  <c r="F47" s="1"/>
  <c r="D26"/>
  <c r="D20"/>
  <c r="D19" s="1"/>
  <c r="D18" s="1"/>
  <c r="D14"/>
  <c r="D13" s="1"/>
  <c r="F13" s="1"/>
  <c r="F179"/>
  <c r="F42" i="4"/>
  <c r="F98" i="5" l="1"/>
  <c r="F122"/>
  <c r="D110"/>
  <c r="D149"/>
  <c r="F150"/>
  <c r="D38"/>
  <c r="F38" s="1"/>
  <c r="D197"/>
  <c r="F20"/>
  <c r="E82"/>
  <c r="E138"/>
  <c r="E97"/>
  <c r="E157"/>
  <c r="E153"/>
  <c r="E55"/>
  <c r="D25"/>
  <c r="D55"/>
  <c r="D82"/>
  <c r="F82" s="1"/>
  <c r="D106"/>
  <c r="F106" s="1"/>
  <c r="F178"/>
  <c r="D73"/>
  <c r="F73" s="1"/>
  <c r="D97"/>
  <c r="D121"/>
  <c r="F121" s="1"/>
  <c r="E197"/>
  <c r="D12"/>
  <c r="D96"/>
  <c r="D54"/>
  <c r="D101"/>
  <c r="F101" s="1"/>
  <c r="D125"/>
  <c r="F125" s="1"/>
  <c r="D148"/>
  <c r="D157"/>
  <c r="D176"/>
  <c r="D175" s="1"/>
  <c r="D174" s="1"/>
  <c r="F177"/>
  <c r="E19"/>
  <c r="F19" s="1"/>
  <c r="E120"/>
  <c r="E119" s="1"/>
  <c r="D142"/>
  <c r="E142"/>
  <c r="D37"/>
  <c r="F37" s="1"/>
  <c r="D138"/>
  <c r="F138" s="1"/>
  <c r="D169"/>
  <c r="F169" s="1"/>
  <c r="D89"/>
  <c r="F89" s="1"/>
  <c r="D153"/>
  <c r="D191"/>
  <c r="F191" s="1"/>
  <c r="E149"/>
  <c r="E148" s="1"/>
  <c r="D59"/>
  <c r="F59" s="1"/>
  <c r="E169"/>
  <c r="E168" s="1"/>
  <c r="E167" s="1"/>
  <c r="D45"/>
  <c r="F45" s="1"/>
  <c r="F14"/>
  <c r="E12"/>
  <c r="E11" s="1"/>
  <c r="F43" i="4"/>
  <c r="E29" i="5"/>
  <c r="F142" l="1"/>
  <c r="F97"/>
  <c r="D105"/>
  <c r="F12"/>
  <c r="D109"/>
  <c r="D36"/>
  <c r="F36" s="1"/>
  <c r="D72"/>
  <c r="F72" s="1"/>
  <c r="D196"/>
  <c r="F148"/>
  <c r="F149"/>
  <c r="E81"/>
  <c r="E137"/>
  <c r="E96"/>
  <c r="E95" s="1"/>
  <c r="E94" s="1"/>
  <c r="E156"/>
  <c r="E152"/>
  <c r="E54"/>
  <c r="D81"/>
  <c r="F81" s="1"/>
  <c r="D24"/>
  <c r="D141"/>
  <c r="D124"/>
  <c r="F124" s="1"/>
  <c r="E196"/>
  <c r="D44"/>
  <c r="F44" s="1"/>
  <c r="E165"/>
  <c r="E164" s="1"/>
  <c r="E166"/>
  <c r="D168"/>
  <c r="F168" s="1"/>
  <c r="D137"/>
  <c r="F137" s="1"/>
  <c r="D58"/>
  <c r="F58" s="1"/>
  <c r="D190"/>
  <c r="F190" s="1"/>
  <c r="D152"/>
  <c r="D120"/>
  <c r="F120" s="1"/>
  <c r="D88"/>
  <c r="D156"/>
  <c r="D100"/>
  <c r="F100" s="1"/>
  <c r="F18"/>
  <c r="D11"/>
  <c r="F176"/>
  <c r="E10"/>
  <c r="E86"/>
  <c r="E85" s="1"/>
  <c r="E77" s="1"/>
  <c r="E80"/>
  <c r="E79" s="1"/>
  <c r="E23"/>
  <c r="E22" s="1"/>
  <c r="D30"/>
  <c r="D29" s="1"/>
  <c r="F141" l="1"/>
  <c r="E9"/>
  <c r="F96"/>
  <c r="D147"/>
  <c r="D10"/>
  <c r="F10" s="1"/>
  <c r="F11"/>
  <c r="F105"/>
  <c r="D104"/>
  <c r="F104" s="1"/>
  <c r="F136"/>
  <c r="D87"/>
  <c r="F87" s="1"/>
  <c r="F88"/>
  <c r="D195"/>
  <c r="D95"/>
  <c r="F95" s="1"/>
  <c r="E118"/>
  <c r="D53"/>
  <c r="D23"/>
  <c r="D167"/>
  <c r="F167" s="1"/>
  <c r="E195"/>
  <c r="D119"/>
  <c r="F119" s="1"/>
  <c r="D165"/>
  <c r="F165" s="1"/>
  <c r="D28"/>
  <c r="F28" s="1"/>
  <c r="F29"/>
  <c r="D86"/>
  <c r="E104"/>
  <c r="E71"/>
  <c r="D189"/>
  <c r="F189" s="1"/>
  <c r="D35"/>
  <c r="E35"/>
  <c r="D71"/>
  <c r="D21" i="6"/>
  <c r="D22" s="1"/>
  <c r="D23" s="1"/>
  <c r="D25"/>
  <c r="D26" s="1"/>
  <c r="D27" s="1"/>
  <c r="F15" i="5"/>
  <c r="F30"/>
  <c r="F31"/>
  <c r="F33"/>
  <c r="F15" i="4"/>
  <c r="F16"/>
  <c r="F18"/>
  <c r="F19"/>
  <c r="F20"/>
  <c r="F26"/>
  <c r="F27"/>
  <c r="F28"/>
  <c r="F29"/>
  <c r="F30"/>
  <c r="F31"/>
  <c r="F32"/>
  <c r="F33"/>
  <c r="E34" i="5" l="1"/>
  <c r="E8" s="1"/>
  <c r="F71"/>
  <c r="F35"/>
  <c r="F86"/>
  <c r="D85"/>
  <c r="F85" s="1"/>
  <c r="D194"/>
  <c r="E117"/>
  <c r="D70"/>
  <c r="D22"/>
  <c r="D166"/>
  <c r="F166" s="1"/>
  <c r="F175"/>
  <c r="D43"/>
  <c r="F43" s="1"/>
  <c r="E194"/>
  <c r="D164"/>
  <c r="F164" s="1"/>
  <c r="D135"/>
  <c r="F147"/>
  <c r="E173"/>
  <c r="E172" s="1"/>
  <c r="E146"/>
  <c r="E145" s="1"/>
  <c r="D80"/>
  <c r="E78"/>
  <c r="E70"/>
  <c r="D188"/>
  <c r="F188" s="1"/>
  <c r="D34" l="1"/>
  <c r="F34" s="1"/>
  <c r="F70"/>
  <c r="F80"/>
  <c r="D79"/>
  <c r="F79" s="1"/>
  <c r="D9"/>
  <c r="D173"/>
  <c r="F173" s="1"/>
  <c r="F174"/>
  <c r="D69"/>
  <c r="D134"/>
  <c r="D94"/>
  <c r="F94" s="1"/>
  <c r="D187"/>
  <c r="F187" s="1"/>
  <c r="E135"/>
  <c r="F135" s="1"/>
  <c r="E93"/>
  <c r="D146"/>
  <c r="E69"/>
  <c r="E189"/>
  <c r="D68"/>
  <c r="D8" l="1"/>
  <c r="F69"/>
  <c r="F146"/>
  <c r="D145"/>
  <c r="D93"/>
  <c r="F8"/>
  <c r="F9"/>
  <c r="D78"/>
  <c r="D186"/>
  <c r="F186" s="1"/>
  <c r="E134"/>
  <c r="E116" s="1"/>
  <c r="F145"/>
  <c r="E68"/>
  <c r="F68" s="1"/>
  <c r="E188"/>
  <c r="D118"/>
  <c r="F118" l="1"/>
  <c r="D117"/>
  <c r="F134"/>
  <c r="D92"/>
  <c r="F92" s="1"/>
  <c r="F93"/>
  <c r="F78"/>
  <c r="D77"/>
  <c r="F117"/>
  <c r="E187"/>
  <c r="D172"/>
  <c r="F172" s="1"/>
  <c r="F77" l="1"/>
  <c r="D116"/>
  <c r="D7" s="1"/>
  <c r="E186"/>
  <c r="E5" l="1"/>
  <c r="E202" s="1"/>
  <c r="F116"/>
  <c r="D5"/>
  <c r="D202" s="1"/>
  <c r="F7" l="1"/>
  <c r="F5"/>
</calcChain>
</file>

<file path=xl/sharedStrings.xml><?xml version="1.0" encoding="utf-8"?>
<sst xmlns="http://schemas.openxmlformats.org/spreadsheetml/2006/main" count="674" uniqueCount="465">
  <si>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</si>
  <si>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</si>
  <si>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</si>
  <si>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</si>
  <si>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</si>
  <si>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</si>
  <si>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</si>
  <si>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</si>
  <si>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</si>
  <si>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</si>
  <si>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</si>
  <si>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</si>
  <si>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</si>
  <si>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</si>
  <si>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</si>
  <si>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</si>
  <si>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</si>
  <si>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</si>
  <si>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</si>
  <si>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</si>
  <si>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</si>
  <si>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</si>
  <si>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</si>
  <si>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</si>
  <si>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</si>
  <si>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</si>
  <si>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</si>
  <si>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</si>
  <si>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</si>
  <si>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</si>
  <si>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</si>
  <si>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</si>
  <si>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</si>
  <si>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</si>
  <si>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</si>
  <si>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</si>
  <si>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</si>
  <si>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</si>
  <si>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</si>
  <si>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</si>
  <si>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</si>
  <si>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</si>
  <si>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</si>
  <si>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</si>
  <si>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</si>
  <si>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</si>
  <si>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</si>
  <si>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</si>
  <si>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</si>
  <si>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</si>
  <si>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</si>
  <si>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</si>
  <si>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</si>
  <si>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</si>
  <si>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</si>
  <si>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</si>
  <si>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</si>
  <si>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</si>
  <si>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</si>
  <si>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</si>
  <si>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</si>
  <si>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</si>
  <si>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</si>
  <si>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</si>
  <si>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</si>
  <si>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</si>
  <si>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</si>
  <si>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</si>
  <si>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</si>
  <si>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</si>
  <si>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</si>
  <si>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</si>
  <si>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</si>
  <si>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</si>
  <si>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</si>
  <si>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</si>
  <si>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</si>
  <si>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</si>
  <si>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</si>
  <si>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</si>
  <si>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</si>
  <si>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</si>
  <si>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</si>
  <si>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</si>
  <si>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</si>
  <si>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</si>
  <si>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</si>
  <si>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</si>
  <si>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</si>
  <si>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</si>
  <si>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</si>
  <si>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</si>
  <si>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</si>
  <si>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</si>
  <si>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</si>
  <si>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</si>
  <si>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</si>
  <si>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</si>
  <si>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</si>
  <si>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</si>
  <si>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</si>
  <si>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</si>
  <si>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</si>
  <si>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</si>
  <si>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</si>
  <si>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</si>
  <si>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</si>
  <si>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</si>
  <si>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</si>
  <si>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</si>
  <si>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</si>
  <si>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</si>
  <si>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</si>
  <si>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</si>
  <si>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</si>
  <si>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</si>
  <si>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</si>
  <si>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</si>
  <si>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</si>
  <si>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</si>
  <si>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</si>
  <si>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</si>
  <si>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</si>
  <si>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</si>
  <si>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</si>
  <si>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</si>
  <si>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</si>
  <si>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</si>
  <si>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</si>
  <si>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</si>
  <si>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</si>
  <si>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</si>
  <si>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</si>
  <si>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</si>
  <si>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</si>
  <si>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</si>
  <si>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</si>
  <si>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</si>
  <si>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</si>
  <si>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</si>
  <si>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</si>
  <si>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</si>
  <si>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</si>
  <si>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</si>
  <si>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</si>
  <si>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</si>
  <si>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</si>
  <si>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</si>
  <si>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</si>
  <si>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</si>
  <si>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</si>
  <si>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</si>
  <si>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</si>
  <si>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</si>
  <si>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</si>
  <si>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</si>
  <si>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</si>
  <si>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</si>
  <si>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</si>
  <si>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</si>
  <si>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</si>
  <si>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</si>
  <si>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</si>
  <si>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</si>
  <si>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</si>
  <si>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</si>
  <si>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</si>
  <si>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</si>
  <si>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</si>
  <si>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</si>
  <si>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</si>
  <si>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</si>
  <si>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</si>
  <si>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</si>
  <si>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</si>
  <si>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</si>
  <si>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</si>
  <si>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</si>
  <si>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</si>
  <si>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</si>
  <si>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</si>
  <si>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</si>
  <si>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</si>
  <si>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</si>
  <si>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</si>
  <si>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</si>
  <si>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</si>
  <si>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</si>
  <si>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</si>
  <si>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</si>
  <si>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</si>
  <si>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</si>
  <si>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</si>
  <si>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</si>
  <si>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</si>
  <si>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</si>
  <si>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</si>
  <si>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</si>
  <si>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</si>
  <si>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</si>
  <si>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</si>
  <si>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</si>
  <si>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</si>
  <si>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</si>
  <si>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</si>
  <si>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</si>
  <si>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</si>
  <si>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</si>
  <si>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</si>
  <si>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</si>
  <si>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</si>
  <si>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</si>
  <si>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</si>
  <si>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</si>
  <si>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</si>
  <si>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</si>
  <si>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</si>
  <si>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</si>
  <si>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</si>
  <si>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</si>
  <si>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</si>
  <si>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</si>
  <si>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</si>
  <si>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</si>
  <si>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</si>
  <si>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</si>
  <si>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</si>
  <si>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</si>
  <si>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</si>
  <si>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</si>
  <si>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</si>
  <si>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</si>
  <si>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</si>
  <si>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</si>
  <si>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</si>
  <si>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</si>
  <si>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</si>
  <si>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</si>
  <si>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</si>
  <si>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</si>
  <si>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</si>
  <si>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</si>
  <si>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</si>
  <si>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</si>
  <si>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</si>
  <si>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</si>
  <si>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</si>
  <si>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</si>
  <si>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</si>
  <si>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</si>
  <si>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</si>
  <si>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</si>
  <si>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</si>
  <si>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</si>
  <si>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</si>
  <si>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</si>
  <si>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</si>
  <si>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</si>
  <si>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</si>
  <si>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</si>
  <si>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</si>
  <si>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</si>
  <si>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</si>
  <si>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</si>
  <si>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</si>
  <si>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</si>
  <si>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</si>
  <si>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951 0409 0410020070 240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</si>
  <si>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</si>
  <si>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</si>
  <si>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</si>
  <si>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</si>
  <si>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</si>
  <si>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</si>
  <si>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</si>
  <si>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</si>
  <si>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</si>
  <si>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</si>
  <si>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</si>
  <si>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</si>
  <si>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</si>
  <si>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</si>
  <si>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</si>
  <si>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</si>
  <si>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</si>
  <si>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</si>
  <si>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</si>
  <si>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</si>
  <si>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</si>
  <si>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</si>
  <si>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</si>
  <si>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</si>
  <si>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</si>
  <si>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</si>
  <si>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</si>
  <si>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</si>
  <si>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</si>
  <si>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</si>
  <si>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</si>
  <si>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</si>
  <si>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</si>
  <si>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</si>
  <si>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</si>
  <si>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</si>
  <si>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</si>
  <si>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</si>
  <si>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</si>
  <si>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</si>
  <si>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</si>
  <si>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</si>
  <si>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</si>
  <si>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</si>
  <si>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</si>
  <si>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</si>
  <si>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</si>
  <si>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</si>
  <si>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</si>
  <si>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</si>
  <si>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</si>
  <si>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</si>
  <si>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</si>
  <si>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</si>
  <si>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</si>
  <si>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</si>
  <si>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</si>
  <si>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</si>
  <si>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</si>
  <si>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</si>
  <si>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</si>
  <si>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</si>
  <si>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951 0409 0410020070 200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</si>
  <si>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</si>
  <si>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</si>
  <si>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</si>
  <si>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</si>
  <si>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</si>
  <si>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</si>
  <si>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</si>
  <si>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</si>
  <si>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</si>
  <si>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</si>
  <si>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</si>
  <si>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</si>
  <si>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</si>
  <si>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</si>
  <si>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</si>
  <si>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</si>
  <si>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</si>
  <si>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</si>
  <si>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</si>
  <si>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</si>
  <si>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</si>
  <si>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</si>
  <si>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</si>
  <si>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</si>
  <si>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</si>
  <si>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</si>
  <si>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</si>
  <si>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</si>
  <si>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</si>
  <si>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</si>
  <si>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</si>
  <si>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</si>
  <si>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</si>
  <si>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</si>
  <si>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</si>
  <si>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</si>
  <si>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</si>
  <si>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</si>
  <si>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</si>
  <si>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</si>
  <si>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</si>
  <si>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</si>
  <si>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</si>
  <si>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</si>
  <si>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</si>
  <si>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</si>
  <si>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</si>
  <si>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</si>
  <si>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</si>
  <si>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</si>
  <si>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</si>
  <si>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</si>
  <si>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</si>
  <si>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</si>
  <si>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</si>
  <si>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</si>
  <si>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</si>
  <si>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</si>
  <si>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</si>
  <si>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</si>
  <si>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</si>
  <si>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</si>
  <si>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</si>
  <si>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</si>
  <si>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</si>
  <si>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</si>
  <si>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</si>
  <si>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</si>
  <si>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</si>
  <si>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</si>
  <si>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</si>
  <si>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</si>
  <si>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</si>
  <si>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</si>
  <si>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</si>
  <si>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</si>
  <si>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</si>
  <si>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</si>
  <si>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</si>
  <si>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</si>
  <si>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</si>
  <si>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</si>
  <si>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</si>
  <si>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</si>
  <si>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</si>
  <si>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</si>
  <si>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</si>
  <si>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</si>
  <si>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</si>
  <si>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</si>
  <si>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</si>
  <si>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</si>
  <si>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</si>
  <si>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</si>
  <si>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</si>
  <si>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</si>
  <si>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</si>
  <si>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</si>
  <si>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</si>
  <si>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</si>
  <si>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</si>
  <si>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</si>
  <si>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</si>
  <si>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</si>
  <si>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</si>
  <si>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</si>
  <si>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</si>
  <si>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0503 05200S4200 000</t>
  </si>
  <si>
    <t>951 0503 05200S4200 200</t>
  </si>
  <si>
    <t>951 0503 05200S4200 240</t>
  </si>
  <si>
    <t>951 0503 05200S4200 244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</si>
  <si>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</si>
  <si>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</si>
  <si>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</si>
  <si>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</si>
  <si>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</si>
  <si>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</si>
  <si>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</si>
  <si>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</si>
  <si>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</si>
  <si>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Расходы на реализацию мероприятий по благоустройству общественных территорий Ростовской области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</si>
  <si>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                 </t>
    </r>
    <r>
      <rPr>
        <u/>
        <sz val="8"/>
        <rFont val="Arial Cyr"/>
        <charset val="204"/>
      </rPr>
      <t>на 1 мая  2019 г</t>
    </r>
    <r>
      <rPr>
        <sz val="8"/>
        <rFont val="Arial Cyr"/>
        <family val="2"/>
        <charset val="204"/>
      </rPr>
      <t>.</t>
    </r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</si>
  <si>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</si>
  <si>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</si>
  <si>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</si>
  <si>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</si>
  <si>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</si>
  <si>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</si>
  <si>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</si>
  <si>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 Российской Федерации и мировых соглашений по возмещению причиненноговреда</t>
  </si>
  <si>
    <t>Исполнение судебных актов</t>
  </si>
  <si>
    <t>951 0801 0610000590 612</t>
  </si>
  <si>
    <t>Субсидии бюджетным учреждениям на иные цели</t>
  </si>
  <si>
    <t>" 12 "  мая   2019г.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</si>
</sst>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9" fontId="13" fillId="0" borderId="28" xfId="37" applyNumberFormat="1" applyFont="1" applyBorder="1"/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opLeftCell="A25" zoomScale="151" zoomScaleNormal="151" zoomScaleSheetLayoutView="140" workbookViewId="0">
      <selection activeCell="E52" sqref="E52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09" t="s">
        <v>154</v>
      </c>
      <c r="D1" s="209"/>
      <c r="E1" s="209"/>
      <c r="F1" s="209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11" t="s">
        <v>50</v>
      </c>
      <c r="B3" s="211"/>
      <c r="C3" s="211"/>
      <c r="D3" s="211"/>
      <c r="E3" s="211"/>
      <c r="F3" s="2" t="s">
        <v>4</v>
      </c>
    </row>
    <row r="4" spans="1:6">
      <c r="B4" s="212" t="s">
        <v>452</v>
      </c>
      <c r="C4" s="212"/>
      <c r="D4" s="215" t="s">
        <v>132</v>
      </c>
      <c r="E4" s="216"/>
      <c r="F4" s="4" t="s">
        <v>51</v>
      </c>
    </row>
    <row r="5" spans="1:6">
      <c r="B5" s="5"/>
      <c r="C5" s="5"/>
      <c r="D5" s="55"/>
      <c r="E5" s="55" t="s">
        <v>52</v>
      </c>
      <c r="F5" s="6">
        <v>43586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13" t="s">
        <v>147</v>
      </c>
      <c r="B7" s="213"/>
      <c r="C7" s="213"/>
      <c r="D7" s="55"/>
      <c r="E7" s="55" t="s">
        <v>150</v>
      </c>
      <c r="F7" s="7">
        <v>951</v>
      </c>
    </row>
    <row r="8" spans="1:6" ht="15" customHeight="1">
      <c r="A8" s="214" t="s">
        <v>148</v>
      </c>
      <c r="B8" s="214"/>
      <c r="C8" s="214"/>
      <c r="D8" s="214"/>
      <c r="F8" s="218">
        <v>60626440</v>
      </c>
    </row>
    <row r="9" spans="1:6" ht="9.75" customHeight="1">
      <c r="A9" s="54"/>
      <c r="B9" s="217" t="s">
        <v>102</v>
      </c>
      <c r="C9" s="217"/>
      <c r="D9" s="54"/>
      <c r="E9" s="55" t="s">
        <v>134</v>
      </c>
      <c r="F9" s="219"/>
    </row>
    <row r="10" spans="1:6" ht="18.75" customHeight="1">
      <c r="A10" s="54" t="s">
        <v>149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10" t="s">
        <v>7</v>
      </c>
      <c r="B12" s="210"/>
      <c r="C12" s="210"/>
      <c r="D12" s="210"/>
      <c r="E12" s="210"/>
      <c r="F12" s="210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13169400</v>
      </c>
      <c r="E15" s="51">
        <v>4954468.76</v>
      </c>
      <c r="F15" s="32">
        <f t="shared" ref="F15:F20" si="0">D15-E15</f>
        <v>8214931.2400000002</v>
      </c>
    </row>
    <row r="16" spans="1:6" s="3" customFormat="1" ht="11.25">
      <c r="A16" s="201" t="s">
        <v>101</v>
      </c>
      <c r="B16" s="203" t="s">
        <v>3</v>
      </c>
      <c r="C16" s="205" t="s">
        <v>85</v>
      </c>
      <c r="D16" s="207">
        <v>5962200</v>
      </c>
      <c r="E16" s="207">
        <v>2633579.7599999998</v>
      </c>
      <c r="F16" s="199">
        <f>D16-E16</f>
        <v>3328620.24</v>
      </c>
    </row>
    <row r="17" spans="1:6" s="3" customFormat="1" ht="11.25" customHeight="1">
      <c r="A17" s="202"/>
      <c r="B17" s="204"/>
      <c r="C17" s="206"/>
      <c r="D17" s="208"/>
      <c r="E17" s="208"/>
      <c r="F17" s="200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2557600</v>
      </c>
      <c r="E18" s="41">
        <v>781450.23</v>
      </c>
      <c r="F18" s="40">
        <f t="shared" si="0"/>
        <v>1776149.77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2557600</v>
      </c>
      <c r="E19" s="42">
        <v>781450.23</v>
      </c>
      <c r="F19" s="40">
        <f t="shared" si="0"/>
        <v>1776149.77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2557600</v>
      </c>
      <c r="E20" s="36">
        <v>780899.54</v>
      </c>
      <c r="F20" s="40">
        <f t="shared" si="0"/>
        <v>1776700.46</v>
      </c>
    </row>
    <row r="21" spans="1:6" s="3" customFormat="1" ht="108.75" customHeight="1">
      <c r="A21" s="29" t="s">
        <v>288</v>
      </c>
      <c r="B21" s="27" t="s">
        <v>3</v>
      </c>
      <c r="C21" s="11" t="s">
        <v>287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>
      <c r="A22" s="29" t="s">
        <v>368</v>
      </c>
      <c r="B22" s="27" t="s">
        <v>3</v>
      </c>
      <c r="C22" s="11" t="s">
        <v>367</v>
      </c>
      <c r="D22" s="38" t="s">
        <v>74</v>
      </c>
      <c r="E22" s="36">
        <v>478.44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403000</v>
      </c>
      <c r="E23" s="36">
        <v>507157.5</v>
      </c>
      <c r="F23" s="40">
        <f>D23-E23</f>
        <v>-104157.5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403000</v>
      </c>
      <c r="E24" s="36">
        <v>507157.5</v>
      </c>
      <c r="F24" s="40">
        <f t="shared" ref="F24:F25" si="1">D24-E24</f>
        <v>-104157.5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403000</v>
      </c>
      <c r="E25" s="36">
        <v>507157.5</v>
      </c>
      <c r="F25" s="40">
        <f t="shared" si="1"/>
        <v>-104157.5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2975900</v>
      </c>
      <c r="E26" s="36">
        <v>1283572.03</v>
      </c>
      <c r="F26" s="40">
        <f>D26-E26</f>
        <v>1692327.97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3649.1</v>
      </c>
      <c r="F27" s="40">
        <f>D27-E27</f>
        <v>130250.9</v>
      </c>
    </row>
    <row r="28" spans="1:6" s="3" customFormat="1" ht="45">
      <c r="A28" s="29" t="s">
        <v>135</v>
      </c>
      <c r="B28" s="27" t="s">
        <v>3</v>
      </c>
      <c r="C28" s="11" t="s">
        <v>91</v>
      </c>
      <c r="D28" s="38">
        <v>133900</v>
      </c>
      <c r="E28" s="36">
        <v>3649.1</v>
      </c>
      <c r="F28" s="40">
        <f>D28-E28</f>
        <v>130250.9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2842000</v>
      </c>
      <c r="E29" s="36">
        <v>1279922.93</v>
      </c>
      <c r="F29" s="40">
        <f t="shared" ref="F29:F34" si="2">D29-E29</f>
        <v>1562077.07</v>
      </c>
    </row>
    <row r="30" spans="1:6" s="3" customFormat="1" ht="11.25">
      <c r="A30" s="29" t="s">
        <v>136</v>
      </c>
      <c r="B30" s="27" t="s">
        <v>3</v>
      </c>
      <c r="C30" s="11" t="s">
        <v>151</v>
      </c>
      <c r="D30" s="38">
        <v>1958600</v>
      </c>
      <c r="E30" s="36">
        <v>891530.21</v>
      </c>
      <c r="F30" s="40">
        <f t="shared" si="2"/>
        <v>1067069.79</v>
      </c>
    </row>
    <row r="31" spans="1:6" s="3" customFormat="1" ht="33.75">
      <c r="A31" s="29" t="s">
        <v>138</v>
      </c>
      <c r="B31" s="27" t="s">
        <v>3</v>
      </c>
      <c r="C31" s="11" t="s">
        <v>137</v>
      </c>
      <c r="D31" s="38">
        <v>1958600</v>
      </c>
      <c r="E31" s="36">
        <v>891530.21</v>
      </c>
      <c r="F31" s="40">
        <f t="shared" si="2"/>
        <v>1067069.79</v>
      </c>
    </row>
    <row r="32" spans="1:6" s="3" customFormat="1" ht="11.25">
      <c r="A32" s="29" t="s">
        <v>140</v>
      </c>
      <c r="B32" s="27" t="s">
        <v>3</v>
      </c>
      <c r="C32" s="11" t="s">
        <v>139</v>
      </c>
      <c r="D32" s="38">
        <v>883400</v>
      </c>
      <c r="E32" s="36">
        <v>388392.72</v>
      </c>
      <c r="F32" s="40">
        <f t="shared" si="2"/>
        <v>495007.28</v>
      </c>
    </row>
    <row r="33" spans="1:6" s="3" customFormat="1" ht="36.75" customHeight="1">
      <c r="A33" s="29" t="s">
        <v>142</v>
      </c>
      <c r="B33" s="27" t="s">
        <v>3</v>
      </c>
      <c r="C33" s="11" t="s">
        <v>141</v>
      </c>
      <c r="D33" s="38">
        <v>883400</v>
      </c>
      <c r="E33" s="36">
        <v>388392.72</v>
      </c>
      <c r="F33" s="40">
        <f t="shared" si="2"/>
        <v>495007.28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25700</v>
      </c>
      <c r="E34" s="36">
        <v>61400</v>
      </c>
      <c r="F34" s="40">
        <f t="shared" si="2"/>
        <v>-35700</v>
      </c>
    </row>
    <row r="35" spans="1:6" s="3" customFormat="1" ht="28.5" customHeight="1">
      <c r="A35" s="29" t="s">
        <v>392</v>
      </c>
      <c r="B35" s="27" t="s">
        <v>3</v>
      </c>
      <c r="C35" s="11" t="s">
        <v>388</v>
      </c>
      <c r="D35" s="38" t="s">
        <v>74</v>
      </c>
      <c r="E35" s="36">
        <v>60800</v>
      </c>
      <c r="F35" s="40" t="s">
        <v>74</v>
      </c>
    </row>
    <row r="36" spans="1:6" s="3" customFormat="1" ht="50.25" customHeight="1">
      <c r="A36" s="29" t="s">
        <v>391</v>
      </c>
      <c r="B36" s="27" t="s">
        <v>3</v>
      </c>
      <c r="C36" s="11" t="s">
        <v>389</v>
      </c>
      <c r="D36" s="38" t="s">
        <v>74</v>
      </c>
      <c r="E36" s="36">
        <v>60800</v>
      </c>
      <c r="F36" s="40" t="s">
        <v>74</v>
      </c>
    </row>
    <row r="37" spans="1:6" s="3" customFormat="1" ht="57" customHeight="1">
      <c r="A37" s="29" t="s">
        <v>393</v>
      </c>
      <c r="B37" s="27" t="s">
        <v>3</v>
      </c>
      <c r="C37" s="11" t="s">
        <v>390</v>
      </c>
      <c r="D37" s="38" t="s">
        <v>74</v>
      </c>
      <c r="E37" s="36">
        <v>60800</v>
      </c>
      <c r="F37" s="40" t="s">
        <v>74</v>
      </c>
    </row>
    <row r="38" spans="1:6" s="3" customFormat="1" ht="37.5" customHeight="1">
      <c r="A38" s="29" t="s">
        <v>291</v>
      </c>
      <c r="B38" s="27" t="s">
        <v>3</v>
      </c>
      <c r="C38" s="11" t="s">
        <v>289</v>
      </c>
      <c r="D38" s="38" t="s">
        <v>74</v>
      </c>
      <c r="E38" s="36">
        <v>600</v>
      </c>
      <c r="F38" s="40" t="s">
        <v>74</v>
      </c>
    </row>
    <row r="39" spans="1:6" s="3" customFormat="1" ht="47.25" customHeight="1">
      <c r="A39" s="29" t="s">
        <v>292</v>
      </c>
      <c r="B39" s="27" t="s">
        <v>3</v>
      </c>
      <c r="C39" s="11" t="s">
        <v>290</v>
      </c>
      <c r="D39" s="38" t="s">
        <v>74</v>
      </c>
      <c r="E39" s="36">
        <v>600</v>
      </c>
      <c r="F39" s="40" t="s">
        <v>74</v>
      </c>
    </row>
    <row r="40" spans="1:6" s="3" customFormat="1" ht="25.5" customHeight="1">
      <c r="A40" s="183" t="s">
        <v>374</v>
      </c>
      <c r="B40" s="27" t="s">
        <v>3</v>
      </c>
      <c r="C40" s="11" t="s">
        <v>376</v>
      </c>
      <c r="D40" s="38">
        <v>25700</v>
      </c>
      <c r="E40" s="36" t="s">
        <v>74</v>
      </c>
      <c r="F40" s="40">
        <f>D40</f>
        <v>25700</v>
      </c>
    </row>
    <row r="41" spans="1:6" s="3" customFormat="1" ht="39" customHeight="1">
      <c r="A41" s="29" t="s">
        <v>375</v>
      </c>
      <c r="B41" s="27" t="s">
        <v>3</v>
      </c>
      <c r="C41" s="11" t="s">
        <v>373</v>
      </c>
      <c r="D41" s="38">
        <v>25700</v>
      </c>
      <c r="E41" s="36" t="s">
        <v>74</v>
      </c>
      <c r="F41" s="40">
        <f>D41</f>
        <v>25700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7207200</v>
      </c>
      <c r="E42" s="36">
        <v>2320889</v>
      </c>
      <c r="F42" s="40">
        <f>D42-E42</f>
        <v>4886311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7207200</v>
      </c>
      <c r="E43" s="36">
        <v>2320889</v>
      </c>
      <c r="F43" s="40">
        <f t="shared" ref="F43:F47" si="3">D43-E43</f>
        <v>4886311</v>
      </c>
    </row>
    <row r="44" spans="1:6" s="3" customFormat="1" ht="22.5">
      <c r="A44" s="29" t="s">
        <v>286</v>
      </c>
      <c r="B44" s="27" t="s">
        <v>3</v>
      </c>
      <c r="C44" s="11" t="s">
        <v>377</v>
      </c>
      <c r="D44" s="38">
        <v>5226300</v>
      </c>
      <c r="E44" s="36">
        <v>1960200</v>
      </c>
      <c r="F44" s="40">
        <f t="shared" si="3"/>
        <v>3266100</v>
      </c>
    </row>
    <row r="45" spans="1:6" s="3" customFormat="1" ht="22.5">
      <c r="A45" s="29" t="s">
        <v>24</v>
      </c>
      <c r="B45" s="27" t="s">
        <v>3</v>
      </c>
      <c r="C45" s="11" t="s">
        <v>378</v>
      </c>
      <c r="D45" s="38">
        <v>5226300</v>
      </c>
      <c r="E45" s="36">
        <v>1960200</v>
      </c>
      <c r="F45" s="40">
        <f t="shared" si="3"/>
        <v>3266100</v>
      </c>
    </row>
    <row r="46" spans="1:6" s="3" customFormat="1" ht="22.5">
      <c r="A46" s="29" t="s">
        <v>144</v>
      </c>
      <c r="B46" s="27" t="s">
        <v>3</v>
      </c>
      <c r="C46" s="11" t="s">
        <v>379</v>
      </c>
      <c r="D46" s="38">
        <v>5226300</v>
      </c>
      <c r="E46" s="36">
        <v>1960200</v>
      </c>
      <c r="F46" s="40">
        <f t="shared" si="3"/>
        <v>3266100</v>
      </c>
    </row>
    <row r="47" spans="1:6" s="3" customFormat="1" ht="22.5">
      <c r="A47" s="29" t="s">
        <v>275</v>
      </c>
      <c r="B47" s="27" t="s">
        <v>3</v>
      </c>
      <c r="C47" s="11" t="s">
        <v>380</v>
      </c>
      <c r="D47" s="38">
        <v>208400</v>
      </c>
      <c r="E47" s="36">
        <v>103250</v>
      </c>
      <c r="F47" s="40">
        <f t="shared" si="3"/>
        <v>105150</v>
      </c>
    </row>
    <row r="48" spans="1:6" s="3" customFormat="1" ht="36.75" customHeight="1">
      <c r="A48" s="29" t="s">
        <v>99</v>
      </c>
      <c r="B48" s="27" t="s">
        <v>3</v>
      </c>
      <c r="C48" s="11" t="s">
        <v>381</v>
      </c>
      <c r="D48" s="38">
        <v>200</v>
      </c>
      <c r="E48" s="36">
        <v>200</v>
      </c>
      <c r="F48" s="40" t="s">
        <v>74</v>
      </c>
    </row>
    <row r="49" spans="1:7" s="3" customFormat="1" ht="36" customHeight="1">
      <c r="A49" s="29" t="s">
        <v>146</v>
      </c>
      <c r="B49" s="27" t="s">
        <v>3</v>
      </c>
      <c r="C49" s="11" t="s">
        <v>382</v>
      </c>
      <c r="D49" s="38">
        <v>200</v>
      </c>
      <c r="E49" s="36">
        <v>200</v>
      </c>
      <c r="F49" s="40" t="s">
        <v>74</v>
      </c>
    </row>
    <row r="50" spans="1:7" s="3" customFormat="1" ht="33.75">
      <c r="A50" s="29" t="s">
        <v>25</v>
      </c>
      <c r="B50" s="27" t="s">
        <v>3</v>
      </c>
      <c r="C50" s="11" t="s">
        <v>383</v>
      </c>
      <c r="D50" s="38">
        <v>208200</v>
      </c>
      <c r="E50" s="36">
        <v>103050</v>
      </c>
      <c r="F50" s="40">
        <f>D50-E50</f>
        <v>105150</v>
      </c>
    </row>
    <row r="51" spans="1:7" s="3" customFormat="1" ht="45">
      <c r="A51" s="29" t="s">
        <v>143</v>
      </c>
      <c r="B51" s="27" t="s">
        <v>3</v>
      </c>
      <c r="C51" s="11" t="s">
        <v>384</v>
      </c>
      <c r="D51" s="38">
        <v>208200</v>
      </c>
      <c r="E51" s="36">
        <v>103050</v>
      </c>
      <c r="F51" s="40">
        <f>D51-E51</f>
        <v>105150</v>
      </c>
    </row>
    <row r="52" spans="1:7" s="9" customFormat="1">
      <c r="A52" s="30" t="s">
        <v>26</v>
      </c>
      <c r="B52" s="27" t="s">
        <v>3</v>
      </c>
      <c r="C52" s="10" t="s">
        <v>385</v>
      </c>
      <c r="D52" s="38">
        <v>1772500</v>
      </c>
      <c r="E52" s="36">
        <v>257439</v>
      </c>
      <c r="F52" s="40">
        <f>D52-E52</f>
        <v>1515061</v>
      </c>
    </row>
    <row r="53" spans="1:7" s="9" customFormat="1" ht="57.75" customHeight="1">
      <c r="A53" s="30" t="s">
        <v>276</v>
      </c>
      <c r="B53" s="27" t="s">
        <v>3</v>
      </c>
      <c r="C53" s="10" t="s">
        <v>386</v>
      </c>
      <c r="D53" s="38">
        <v>1772500</v>
      </c>
      <c r="E53" s="36">
        <v>257439</v>
      </c>
      <c r="F53" s="40">
        <f t="shared" ref="F53:F54" si="4">D53-E53</f>
        <v>1515061</v>
      </c>
      <c r="G53" s="182"/>
    </row>
    <row r="54" spans="1:7" s="9" customFormat="1" ht="69" customHeight="1" thickBot="1">
      <c r="A54" s="30" t="s">
        <v>277</v>
      </c>
      <c r="B54" s="194" t="s">
        <v>3</v>
      </c>
      <c r="C54" s="195" t="s">
        <v>387</v>
      </c>
      <c r="D54" s="196">
        <v>1772500</v>
      </c>
      <c r="E54" s="197">
        <v>257439</v>
      </c>
      <c r="F54" s="198">
        <f t="shared" si="4"/>
        <v>1515061</v>
      </c>
    </row>
    <row r="59" spans="1:7">
      <c r="D59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2"/>
  <sheetViews>
    <sheetView topLeftCell="A199" zoomScale="150" zoomScaleNormal="150" zoomScaleSheetLayoutView="100" workbookViewId="0">
      <selection activeCell="C180" sqref="C180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21" t="s">
        <v>80</v>
      </c>
      <c r="F1" s="221"/>
    </row>
    <row r="2" spans="1:9" ht="21.6" customHeight="1">
      <c r="A2" s="220" t="s">
        <v>27</v>
      </c>
      <c r="B2" s="220"/>
      <c r="C2" s="220"/>
      <c r="D2" s="220"/>
      <c r="E2" s="220"/>
      <c r="F2" s="220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13370900</v>
      </c>
      <c r="E5" s="67">
        <f>E7</f>
        <v>3600091.09</v>
      </c>
      <c r="F5" s="68">
        <f t="shared" ref="F5:F21" si="0">D5-E5</f>
        <v>9770808.9100000001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129</v>
      </c>
      <c r="B7" s="76">
        <v>200</v>
      </c>
      <c r="C7" s="77" t="s">
        <v>158</v>
      </c>
      <c r="D7" s="78">
        <f>D8+D68+D77+D92+D116+D172+D186+D164+D194</f>
        <v>13370900</v>
      </c>
      <c r="E7" s="79">
        <f>E8+E116+E172+E77+E68+E92+E194</f>
        <v>3600091.09</v>
      </c>
      <c r="F7" s="80">
        <f>D7-E7</f>
        <v>9770808.9100000001</v>
      </c>
      <c r="H7" s="20"/>
    </row>
    <row r="8" spans="1:9" ht="18" customHeight="1">
      <c r="A8" s="63" t="s">
        <v>55</v>
      </c>
      <c r="B8" s="76">
        <v>200</v>
      </c>
      <c r="C8" s="81" t="s">
        <v>159</v>
      </c>
      <c r="D8" s="82">
        <f>D9+D28+D34</f>
        <v>4264800</v>
      </c>
      <c r="E8" s="83">
        <f>E9+E34</f>
        <v>1196902.8099999998</v>
      </c>
      <c r="F8" s="80">
        <f t="shared" si="0"/>
        <v>3067897.1900000004</v>
      </c>
      <c r="H8" s="21"/>
      <c r="I8" s="20"/>
    </row>
    <row r="9" spans="1:9" ht="48.75" customHeight="1">
      <c r="A9" s="86" t="s">
        <v>56</v>
      </c>
      <c r="B9" s="87">
        <v>200</v>
      </c>
      <c r="C9" s="95" t="s">
        <v>161</v>
      </c>
      <c r="D9" s="92">
        <f>D10+D22</f>
        <v>4167700</v>
      </c>
      <c r="E9" s="93">
        <f>E10+E22</f>
        <v>1167610.6399999999</v>
      </c>
      <c r="F9" s="88">
        <f t="shared" si="0"/>
        <v>3000089.3600000003</v>
      </c>
      <c r="H9" s="20"/>
    </row>
    <row r="10" spans="1:9" ht="33.75">
      <c r="A10" s="86" t="s">
        <v>163</v>
      </c>
      <c r="B10" s="87">
        <v>200</v>
      </c>
      <c r="C10" s="85" t="s">
        <v>162</v>
      </c>
      <c r="D10" s="92">
        <f>D11</f>
        <v>4167500</v>
      </c>
      <c r="E10" s="93">
        <f>E11</f>
        <v>1167410.6399999999</v>
      </c>
      <c r="F10" s="88">
        <f t="shared" si="0"/>
        <v>3000089.3600000003</v>
      </c>
      <c r="H10" s="20"/>
    </row>
    <row r="11" spans="1:9" ht="37.5" customHeight="1">
      <c r="A11" s="86" t="s">
        <v>118</v>
      </c>
      <c r="B11" s="87">
        <v>200</v>
      </c>
      <c r="C11" s="85" t="s">
        <v>164</v>
      </c>
      <c r="D11" s="93">
        <f>D12+D18</f>
        <v>4167500</v>
      </c>
      <c r="E11" s="93">
        <f>E12+E18</f>
        <v>1167410.6399999999</v>
      </c>
      <c r="F11" s="88">
        <f t="shared" si="0"/>
        <v>3000089.3600000003</v>
      </c>
      <c r="H11" s="20"/>
    </row>
    <row r="12" spans="1:9" ht="101.25">
      <c r="A12" s="86" t="s">
        <v>171</v>
      </c>
      <c r="B12" s="87">
        <v>200</v>
      </c>
      <c r="C12" s="85" t="s">
        <v>170</v>
      </c>
      <c r="D12" s="93">
        <f>D13</f>
        <v>3661000</v>
      </c>
      <c r="E12" s="93">
        <f>E14</f>
        <v>937137.84999999986</v>
      </c>
      <c r="F12" s="88">
        <f t="shared" si="0"/>
        <v>2723862.1500000004</v>
      </c>
      <c r="H12" s="20"/>
    </row>
    <row r="13" spans="1:9" ht="59.25" customHeight="1">
      <c r="A13" s="89" t="s">
        <v>341</v>
      </c>
      <c r="B13" s="87">
        <v>200</v>
      </c>
      <c r="C13" s="85" t="s">
        <v>320</v>
      </c>
      <c r="D13" s="93">
        <f>D14</f>
        <v>3661000</v>
      </c>
      <c r="E13" s="93">
        <f>E14</f>
        <v>937137.84999999986</v>
      </c>
      <c r="F13" s="88">
        <f t="shared" si="0"/>
        <v>2723862.1500000004</v>
      </c>
      <c r="H13" s="20"/>
    </row>
    <row r="14" spans="1:9" ht="33.75">
      <c r="A14" s="86" t="s">
        <v>255</v>
      </c>
      <c r="B14" s="87">
        <v>200</v>
      </c>
      <c r="C14" s="85" t="s">
        <v>260</v>
      </c>
      <c r="D14" s="93">
        <f>D15+D16+D17</f>
        <v>3661000</v>
      </c>
      <c r="E14" s="93">
        <f>E15+E16+E17</f>
        <v>937137.84999999986</v>
      </c>
      <c r="F14" s="88">
        <f t="shared" si="0"/>
        <v>2723862.1500000004</v>
      </c>
      <c r="H14" s="20"/>
    </row>
    <row r="15" spans="1:9" s="22" customFormat="1" ht="31.5" customHeight="1">
      <c r="A15" s="86" t="s">
        <v>166</v>
      </c>
      <c r="B15" s="87">
        <v>200</v>
      </c>
      <c r="C15" s="85" t="s">
        <v>165</v>
      </c>
      <c r="D15" s="93">
        <v>2670500</v>
      </c>
      <c r="E15" s="93">
        <v>731577.46</v>
      </c>
      <c r="F15" s="88">
        <f t="shared" si="0"/>
        <v>1938922.54</v>
      </c>
      <c r="H15" s="23"/>
    </row>
    <row r="16" spans="1:9" s="22" customFormat="1" ht="39.75" customHeight="1">
      <c r="A16" s="96" t="s">
        <v>111</v>
      </c>
      <c r="B16" s="87">
        <v>200</v>
      </c>
      <c r="C16" s="85" t="s">
        <v>167</v>
      </c>
      <c r="D16" s="92">
        <v>184200</v>
      </c>
      <c r="E16" s="93">
        <v>41701.33</v>
      </c>
      <c r="F16" s="88">
        <f t="shared" si="0"/>
        <v>142498.66999999998</v>
      </c>
      <c r="H16" s="23"/>
    </row>
    <row r="17" spans="1:8" s="22" customFormat="1" ht="51.75" customHeight="1">
      <c r="A17" s="94" t="s">
        <v>160</v>
      </c>
      <c r="B17" s="87">
        <v>200</v>
      </c>
      <c r="C17" s="85" t="s">
        <v>168</v>
      </c>
      <c r="D17" s="92">
        <v>806300</v>
      </c>
      <c r="E17" s="93">
        <v>163859.06</v>
      </c>
      <c r="F17" s="88">
        <f t="shared" si="0"/>
        <v>642440.93999999994</v>
      </c>
      <c r="H17" s="23"/>
    </row>
    <row r="18" spans="1:8" s="22" customFormat="1" ht="93.75" customHeight="1">
      <c r="A18" s="94" t="s">
        <v>172</v>
      </c>
      <c r="B18" s="87">
        <v>200</v>
      </c>
      <c r="C18" s="85" t="s">
        <v>169</v>
      </c>
      <c r="D18" s="92">
        <f>D19</f>
        <v>506500</v>
      </c>
      <c r="E18" s="93">
        <f>E20</f>
        <v>230272.79</v>
      </c>
      <c r="F18" s="88">
        <f t="shared" si="0"/>
        <v>276227.20999999996</v>
      </c>
      <c r="H18" s="23"/>
    </row>
    <row r="19" spans="1:8" s="22" customFormat="1" ht="48" customHeight="1">
      <c r="A19" s="96" t="s">
        <v>343</v>
      </c>
      <c r="B19" s="87">
        <v>200</v>
      </c>
      <c r="C19" s="85" t="s">
        <v>321</v>
      </c>
      <c r="D19" s="92">
        <f>D20</f>
        <v>506500</v>
      </c>
      <c r="E19" s="93">
        <f>E20</f>
        <v>230272.79</v>
      </c>
      <c r="F19" s="88">
        <f t="shared" si="0"/>
        <v>276227.20999999996</v>
      </c>
      <c r="H19" s="23"/>
    </row>
    <row r="20" spans="1:8" s="22" customFormat="1" ht="36" customHeight="1">
      <c r="A20" s="94" t="s">
        <v>256</v>
      </c>
      <c r="B20" s="87">
        <v>200</v>
      </c>
      <c r="C20" s="85" t="s">
        <v>261</v>
      </c>
      <c r="D20" s="92">
        <f>D21</f>
        <v>506500</v>
      </c>
      <c r="E20" s="93">
        <f>E21</f>
        <v>230272.79</v>
      </c>
      <c r="F20" s="88">
        <f t="shared" si="0"/>
        <v>276227.20999999996</v>
      </c>
      <c r="H20" s="23"/>
    </row>
    <row r="21" spans="1:8" s="22" customFormat="1" ht="15" customHeight="1">
      <c r="A21" s="97" t="s">
        <v>369</v>
      </c>
      <c r="B21" s="87">
        <v>200</v>
      </c>
      <c r="C21" s="85" t="s">
        <v>173</v>
      </c>
      <c r="D21" s="92">
        <v>506500</v>
      </c>
      <c r="E21" s="93">
        <v>230272.79</v>
      </c>
      <c r="F21" s="88">
        <f t="shared" si="0"/>
        <v>276227.20999999996</v>
      </c>
      <c r="H21" s="23"/>
    </row>
    <row r="22" spans="1:8" s="22" customFormat="1" ht="33.75">
      <c r="A22" s="98" t="s">
        <v>182</v>
      </c>
      <c r="B22" s="87">
        <v>200</v>
      </c>
      <c r="C22" s="85" t="s">
        <v>174</v>
      </c>
      <c r="D22" s="92">
        <f>D23</f>
        <v>200</v>
      </c>
      <c r="E22" s="93">
        <f>E23</f>
        <v>200</v>
      </c>
      <c r="F22" s="88" t="s">
        <v>74</v>
      </c>
      <c r="H22" s="23"/>
    </row>
    <row r="23" spans="1:8">
      <c r="A23" s="98" t="s">
        <v>178</v>
      </c>
      <c r="B23" s="87">
        <v>200</v>
      </c>
      <c r="C23" s="95" t="s">
        <v>179</v>
      </c>
      <c r="D23" s="92">
        <f t="shared" ref="D23:E23" si="1">D24</f>
        <v>200</v>
      </c>
      <c r="E23" s="93">
        <f t="shared" si="1"/>
        <v>200</v>
      </c>
      <c r="F23" s="88" t="s">
        <v>74</v>
      </c>
      <c r="H23" s="20"/>
    </row>
    <row r="24" spans="1:8" ht="130.5" customHeight="1">
      <c r="A24" s="97" t="s">
        <v>176</v>
      </c>
      <c r="B24" s="87">
        <v>200</v>
      </c>
      <c r="C24" s="95" t="s">
        <v>175</v>
      </c>
      <c r="D24" s="92">
        <f t="shared" ref="D24:E26" si="2">D25</f>
        <v>200</v>
      </c>
      <c r="E24" s="93">
        <f t="shared" si="2"/>
        <v>200</v>
      </c>
      <c r="F24" s="88" t="s">
        <v>74</v>
      </c>
      <c r="H24" s="20"/>
    </row>
    <row r="25" spans="1:8" ht="35.25" customHeight="1">
      <c r="A25" s="99" t="s">
        <v>344</v>
      </c>
      <c r="B25" s="87">
        <v>200</v>
      </c>
      <c r="C25" s="95" t="s">
        <v>322</v>
      </c>
      <c r="D25" s="92">
        <f t="shared" si="2"/>
        <v>200</v>
      </c>
      <c r="E25" s="93">
        <f t="shared" si="2"/>
        <v>200</v>
      </c>
      <c r="F25" s="88" t="s">
        <v>74</v>
      </c>
      <c r="H25" s="20"/>
    </row>
    <row r="26" spans="1:8" ht="33.75">
      <c r="A26" s="100" t="s">
        <v>256</v>
      </c>
      <c r="B26" s="87">
        <v>200</v>
      </c>
      <c r="C26" s="95" t="s">
        <v>262</v>
      </c>
      <c r="D26" s="92">
        <f t="shared" si="2"/>
        <v>200</v>
      </c>
      <c r="E26" s="93">
        <f t="shared" si="2"/>
        <v>200</v>
      </c>
      <c r="F26" s="88" t="s">
        <v>74</v>
      </c>
      <c r="H26" s="20"/>
    </row>
    <row r="27" spans="1:8" ht="15.75" customHeight="1">
      <c r="A27" s="97" t="s">
        <v>369</v>
      </c>
      <c r="B27" s="87">
        <v>200</v>
      </c>
      <c r="C27" s="95" t="s">
        <v>177</v>
      </c>
      <c r="D27" s="92">
        <v>200</v>
      </c>
      <c r="E27" s="93">
        <v>200</v>
      </c>
      <c r="F27" s="88" t="s">
        <v>74</v>
      </c>
      <c r="H27" s="20"/>
    </row>
    <row r="28" spans="1:8" ht="14.25" customHeight="1">
      <c r="A28" s="98" t="s">
        <v>57</v>
      </c>
      <c r="B28" s="101">
        <v>200</v>
      </c>
      <c r="C28" s="102" t="s">
        <v>180</v>
      </c>
      <c r="D28" s="92">
        <f>D29</f>
        <v>5000</v>
      </c>
      <c r="E28" s="93" t="s">
        <v>74</v>
      </c>
      <c r="F28" s="88">
        <f t="shared" ref="F28:F33" si="3">D28</f>
        <v>5000</v>
      </c>
      <c r="H28" s="20"/>
    </row>
    <row r="29" spans="1:8" ht="33.75">
      <c r="A29" s="98" t="s">
        <v>182</v>
      </c>
      <c r="B29" s="101">
        <v>200</v>
      </c>
      <c r="C29" s="102" t="s">
        <v>181</v>
      </c>
      <c r="D29" s="92">
        <f>D30</f>
        <v>5000</v>
      </c>
      <c r="E29" s="93" t="str">
        <f>E30</f>
        <v>-</v>
      </c>
      <c r="F29" s="88">
        <f t="shared" si="3"/>
        <v>5000</v>
      </c>
      <c r="H29" s="20"/>
    </row>
    <row r="30" spans="1:8" ht="23.25" customHeight="1">
      <c r="A30" s="103" t="s">
        <v>130</v>
      </c>
      <c r="B30" s="101">
        <v>200</v>
      </c>
      <c r="C30" s="102" t="s">
        <v>184</v>
      </c>
      <c r="D30" s="92">
        <f>D31</f>
        <v>5000</v>
      </c>
      <c r="E30" s="93" t="s">
        <v>74</v>
      </c>
      <c r="F30" s="88">
        <f>D30</f>
        <v>5000</v>
      </c>
      <c r="H30" s="20"/>
    </row>
    <row r="31" spans="1:8" ht="69" customHeight="1">
      <c r="A31" s="184" t="s">
        <v>112</v>
      </c>
      <c r="B31" s="101">
        <v>200</v>
      </c>
      <c r="C31" s="102" t="s">
        <v>183</v>
      </c>
      <c r="D31" s="92">
        <f>D32</f>
        <v>5000</v>
      </c>
      <c r="E31" s="93" t="str">
        <f>E32</f>
        <v>-</v>
      </c>
      <c r="F31" s="88">
        <f t="shared" si="3"/>
        <v>5000</v>
      </c>
      <c r="H31" s="20"/>
    </row>
    <row r="32" spans="1:8" ht="22.5">
      <c r="A32" s="104" t="s">
        <v>345</v>
      </c>
      <c r="B32" s="101">
        <v>200</v>
      </c>
      <c r="C32" s="102" t="s">
        <v>323</v>
      </c>
      <c r="D32" s="92">
        <f>D33</f>
        <v>5000</v>
      </c>
      <c r="E32" s="93" t="str">
        <f>E33</f>
        <v>-</v>
      </c>
      <c r="F32" s="88">
        <f t="shared" si="3"/>
        <v>5000</v>
      </c>
      <c r="H32" s="20"/>
    </row>
    <row r="33" spans="1:8" ht="16.5" customHeight="1">
      <c r="A33" s="98" t="s">
        <v>97</v>
      </c>
      <c r="B33" s="101">
        <v>200</v>
      </c>
      <c r="C33" s="102" t="s">
        <v>185</v>
      </c>
      <c r="D33" s="92">
        <v>5000</v>
      </c>
      <c r="E33" s="93" t="s">
        <v>74</v>
      </c>
      <c r="F33" s="88">
        <f t="shared" si="3"/>
        <v>5000</v>
      </c>
      <c r="H33" s="20"/>
    </row>
    <row r="34" spans="1:8" ht="18" customHeight="1">
      <c r="A34" s="98" t="s">
        <v>105</v>
      </c>
      <c r="B34" s="101">
        <v>200</v>
      </c>
      <c r="C34" s="102" t="s">
        <v>186</v>
      </c>
      <c r="D34" s="92">
        <f>D35+D43+D62</f>
        <v>92100</v>
      </c>
      <c r="E34" s="93">
        <f>E35+E43</f>
        <v>29292.17</v>
      </c>
      <c r="F34" s="88">
        <f>D34-E34</f>
        <v>62807.83</v>
      </c>
      <c r="H34" s="20"/>
    </row>
    <row r="35" spans="1:8" ht="33.75">
      <c r="A35" s="86" t="s">
        <v>163</v>
      </c>
      <c r="B35" s="101">
        <v>200</v>
      </c>
      <c r="C35" s="102" t="s">
        <v>187</v>
      </c>
      <c r="D35" s="92">
        <f t="shared" ref="D35:E36" si="4">D36</f>
        <v>20800</v>
      </c>
      <c r="E35" s="93">
        <f t="shared" si="4"/>
        <v>8564.17</v>
      </c>
      <c r="F35" s="88">
        <f t="shared" ref="F35:F44" si="5">D35-E35</f>
        <v>12235.83</v>
      </c>
      <c r="H35" s="20"/>
    </row>
    <row r="36" spans="1:8" ht="33.75">
      <c r="A36" s="86" t="s">
        <v>118</v>
      </c>
      <c r="B36" s="101">
        <v>200</v>
      </c>
      <c r="C36" s="102" t="s">
        <v>188</v>
      </c>
      <c r="D36" s="92">
        <f t="shared" si="4"/>
        <v>20800</v>
      </c>
      <c r="E36" s="93">
        <f t="shared" si="4"/>
        <v>8564.17</v>
      </c>
      <c r="F36" s="88">
        <f t="shared" si="5"/>
        <v>12235.83</v>
      </c>
      <c r="H36" s="20"/>
    </row>
    <row r="37" spans="1:8" ht="72" customHeight="1">
      <c r="A37" s="98" t="s">
        <v>113</v>
      </c>
      <c r="B37" s="101">
        <v>200</v>
      </c>
      <c r="C37" s="102" t="s">
        <v>278</v>
      </c>
      <c r="D37" s="92">
        <f>D38</f>
        <v>20800</v>
      </c>
      <c r="E37" s="93">
        <f>E38</f>
        <v>8564.17</v>
      </c>
      <c r="F37" s="88">
        <f>D37-E37</f>
        <v>12235.83</v>
      </c>
      <c r="H37" s="20"/>
    </row>
    <row r="38" spans="1:8" ht="22.5">
      <c r="A38" s="105" t="s">
        <v>345</v>
      </c>
      <c r="B38" s="101">
        <v>200</v>
      </c>
      <c r="C38" s="102" t="s">
        <v>324</v>
      </c>
      <c r="D38" s="92">
        <f>D39</f>
        <v>20800</v>
      </c>
      <c r="E38" s="93">
        <f>E39</f>
        <v>8564.17</v>
      </c>
      <c r="F38" s="88">
        <f t="shared" si="5"/>
        <v>12235.83</v>
      </c>
      <c r="H38" s="20"/>
    </row>
    <row r="39" spans="1:8">
      <c r="A39" s="185" t="s">
        <v>257</v>
      </c>
      <c r="B39" s="101">
        <v>200</v>
      </c>
      <c r="C39" s="102" t="s">
        <v>279</v>
      </c>
      <c r="D39" s="92">
        <f>D40+D41+D42</f>
        <v>20800</v>
      </c>
      <c r="E39" s="93">
        <f>E40+E41+E42</f>
        <v>8564.17</v>
      </c>
      <c r="F39" s="88">
        <f t="shared" si="5"/>
        <v>12235.83</v>
      </c>
      <c r="H39" s="20"/>
    </row>
    <row r="40" spans="1:8" ht="26.25" customHeight="1">
      <c r="A40" s="97" t="s">
        <v>131</v>
      </c>
      <c r="B40" s="101">
        <v>200</v>
      </c>
      <c r="C40" s="102" t="s">
        <v>280</v>
      </c>
      <c r="D40" s="92">
        <v>12800</v>
      </c>
      <c r="E40" s="93">
        <v>4261</v>
      </c>
      <c r="F40" s="88">
        <f t="shared" si="5"/>
        <v>8539</v>
      </c>
      <c r="H40" s="20"/>
    </row>
    <row r="41" spans="1:8">
      <c r="A41" s="97" t="s">
        <v>153</v>
      </c>
      <c r="B41" s="101">
        <v>200</v>
      </c>
      <c r="C41" s="102" t="s">
        <v>281</v>
      </c>
      <c r="D41" s="92">
        <v>3500</v>
      </c>
      <c r="E41" s="93">
        <v>1708</v>
      </c>
      <c r="F41" s="88">
        <f t="shared" si="5"/>
        <v>1792</v>
      </c>
      <c r="H41" s="20"/>
    </row>
    <row r="42" spans="1:8">
      <c r="A42" s="97" t="s">
        <v>145</v>
      </c>
      <c r="B42" s="101">
        <v>200</v>
      </c>
      <c r="C42" s="102" t="s">
        <v>297</v>
      </c>
      <c r="D42" s="92">
        <v>4500</v>
      </c>
      <c r="E42" s="93">
        <v>2595.17</v>
      </c>
      <c r="F42" s="88">
        <f t="shared" si="5"/>
        <v>1904.83</v>
      </c>
      <c r="H42" s="20"/>
    </row>
    <row r="43" spans="1:8" ht="28.5" customHeight="1">
      <c r="A43" s="86" t="s">
        <v>190</v>
      </c>
      <c r="B43" s="101">
        <v>200</v>
      </c>
      <c r="C43" s="102" t="s">
        <v>189</v>
      </c>
      <c r="D43" s="92">
        <f>D44+D53</f>
        <v>70900</v>
      </c>
      <c r="E43" s="93">
        <f>E44+E53</f>
        <v>20728</v>
      </c>
      <c r="F43" s="88">
        <f t="shared" si="5"/>
        <v>50172</v>
      </c>
      <c r="H43" s="20"/>
    </row>
    <row r="44" spans="1:8" ht="39" customHeight="1">
      <c r="A44" s="98" t="s">
        <v>191</v>
      </c>
      <c r="B44" s="101">
        <v>200</v>
      </c>
      <c r="C44" s="102" t="s">
        <v>192</v>
      </c>
      <c r="D44" s="92">
        <f>D49+D45</f>
        <v>36000</v>
      </c>
      <c r="E44" s="93">
        <f>E49</f>
        <v>20000</v>
      </c>
      <c r="F44" s="88">
        <f t="shared" si="5"/>
        <v>16000</v>
      </c>
      <c r="H44" s="20"/>
    </row>
    <row r="45" spans="1:8" ht="101.25">
      <c r="A45" s="97" t="s">
        <v>285</v>
      </c>
      <c r="B45" s="101">
        <v>200</v>
      </c>
      <c r="C45" s="102" t="s">
        <v>282</v>
      </c>
      <c r="D45" s="92">
        <f>D47</f>
        <v>16000</v>
      </c>
      <c r="E45" s="93" t="str">
        <f>E47</f>
        <v>-</v>
      </c>
      <c r="F45" s="88">
        <f>D45</f>
        <v>16000</v>
      </c>
      <c r="H45" s="20"/>
    </row>
    <row r="46" spans="1:8" ht="36" customHeight="1">
      <c r="A46" s="97" t="s">
        <v>344</v>
      </c>
      <c r="B46" s="101">
        <v>200</v>
      </c>
      <c r="C46" s="102" t="s">
        <v>347</v>
      </c>
      <c r="D46" s="92">
        <f>D48</f>
        <v>16000</v>
      </c>
      <c r="E46" s="93" t="str">
        <f>E47</f>
        <v>-</v>
      </c>
      <c r="F46" s="88">
        <f t="shared" ref="F46" si="6">D46</f>
        <v>16000</v>
      </c>
      <c r="H46" s="20"/>
    </row>
    <row r="47" spans="1:8" ht="38.25" customHeight="1">
      <c r="A47" s="98" t="s">
        <v>256</v>
      </c>
      <c r="B47" s="101">
        <v>200</v>
      </c>
      <c r="C47" s="102" t="s">
        <v>283</v>
      </c>
      <c r="D47" s="92">
        <f>D48</f>
        <v>16000</v>
      </c>
      <c r="E47" s="93" t="str">
        <f>E48</f>
        <v>-</v>
      </c>
      <c r="F47" s="88">
        <f>D47</f>
        <v>16000</v>
      </c>
      <c r="H47" s="20"/>
    </row>
    <row r="48" spans="1:8" ht="22.5" customHeight="1">
      <c r="A48" s="97" t="s">
        <v>369</v>
      </c>
      <c r="B48" s="101">
        <v>200</v>
      </c>
      <c r="C48" s="102" t="s">
        <v>284</v>
      </c>
      <c r="D48" s="92">
        <v>16000</v>
      </c>
      <c r="E48" s="93" t="s">
        <v>74</v>
      </c>
      <c r="F48" s="88">
        <f>D48</f>
        <v>16000</v>
      </c>
      <c r="H48" s="20"/>
    </row>
    <row r="49" spans="1:8" ht="80.25" customHeight="1">
      <c r="A49" s="97" t="s">
        <v>195</v>
      </c>
      <c r="B49" s="101">
        <v>200</v>
      </c>
      <c r="C49" s="102" t="s">
        <v>193</v>
      </c>
      <c r="D49" s="92">
        <f t="shared" ref="D49:E51" si="7">D50</f>
        <v>20000</v>
      </c>
      <c r="E49" s="93">
        <f t="shared" si="7"/>
        <v>20000</v>
      </c>
      <c r="F49" s="88" t="s">
        <v>74</v>
      </c>
      <c r="H49" s="20"/>
    </row>
    <row r="50" spans="1:8" ht="15.75" customHeight="1">
      <c r="A50" s="97" t="s">
        <v>346</v>
      </c>
      <c r="B50" s="101">
        <v>200</v>
      </c>
      <c r="C50" s="102" t="s">
        <v>325</v>
      </c>
      <c r="D50" s="92">
        <f t="shared" si="7"/>
        <v>20000</v>
      </c>
      <c r="E50" s="93">
        <f t="shared" si="7"/>
        <v>20000</v>
      </c>
      <c r="F50" s="88" t="s">
        <v>74</v>
      </c>
      <c r="H50" s="20"/>
    </row>
    <row r="51" spans="1:8" ht="19.5" customHeight="1">
      <c r="A51" s="97" t="s">
        <v>257</v>
      </c>
      <c r="B51" s="101">
        <v>200</v>
      </c>
      <c r="C51" s="102" t="s">
        <v>263</v>
      </c>
      <c r="D51" s="92">
        <f t="shared" si="7"/>
        <v>20000</v>
      </c>
      <c r="E51" s="93">
        <f t="shared" si="7"/>
        <v>20000</v>
      </c>
      <c r="F51" s="88" t="s">
        <v>74</v>
      </c>
      <c r="H51" s="20"/>
    </row>
    <row r="52" spans="1:8" ht="15" customHeight="1">
      <c r="A52" s="97" t="s">
        <v>145</v>
      </c>
      <c r="B52" s="101">
        <v>200</v>
      </c>
      <c r="C52" s="102" t="s">
        <v>194</v>
      </c>
      <c r="D52" s="92">
        <v>20000</v>
      </c>
      <c r="E52" s="93">
        <v>20000</v>
      </c>
      <c r="F52" s="88" t="s">
        <v>74</v>
      </c>
      <c r="H52" s="20"/>
    </row>
    <row r="53" spans="1:8" ht="37.5" customHeight="1">
      <c r="A53" s="86" t="s">
        <v>114</v>
      </c>
      <c r="B53" s="101">
        <v>200</v>
      </c>
      <c r="C53" s="102" t="s">
        <v>196</v>
      </c>
      <c r="D53" s="92">
        <f>D54+D58</f>
        <v>34900</v>
      </c>
      <c r="E53" s="93">
        <f>E54</f>
        <v>728</v>
      </c>
      <c r="F53" s="88">
        <f>D53-E53</f>
        <v>34172</v>
      </c>
      <c r="H53" s="20"/>
    </row>
    <row r="54" spans="1:8" ht="132" customHeight="1">
      <c r="A54" s="97" t="s">
        <v>349</v>
      </c>
      <c r="B54" s="101">
        <v>200</v>
      </c>
      <c r="C54" s="102" t="s">
        <v>197</v>
      </c>
      <c r="D54" s="92">
        <f t="shared" ref="D54:E56" si="8">D55</f>
        <v>16000</v>
      </c>
      <c r="E54" s="93">
        <f t="shared" si="8"/>
        <v>728</v>
      </c>
      <c r="F54" s="88">
        <f>D54-E54</f>
        <v>15272</v>
      </c>
      <c r="H54" s="20"/>
    </row>
    <row r="55" spans="1:8" ht="36" customHeight="1">
      <c r="A55" s="86" t="s">
        <v>344</v>
      </c>
      <c r="B55" s="101">
        <v>200</v>
      </c>
      <c r="C55" s="102" t="s">
        <v>326</v>
      </c>
      <c r="D55" s="92">
        <f t="shared" si="8"/>
        <v>16000</v>
      </c>
      <c r="E55" s="93">
        <f t="shared" si="8"/>
        <v>728</v>
      </c>
      <c r="F55" s="88">
        <f>D55-E55</f>
        <v>15272</v>
      </c>
      <c r="H55" s="20"/>
    </row>
    <row r="56" spans="1:8" ht="38.25" customHeight="1">
      <c r="A56" s="98" t="s">
        <v>256</v>
      </c>
      <c r="B56" s="101">
        <v>200</v>
      </c>
      <c r="C56" s="102" t="s">
        <v>264</v>
      </c>
      <c r="D56" s="92">
        <f t="shared" si="8"/>
        <v>16000</v>
      </c>
      <c r="E56" s="93">
        <f t="shared" si="8"/>
        <v>728</v>
      </c>
      <c r="F56" s="88">
        <f>D56-E56</f>
        <v>15272</v>
      </c>
      <c r="H56" s="20"/>
    </row>
    <row r="57" spans="1:8" ht="21" customHeight="1">
      <c r="A57" s="97" t="s">
        <v>369</v>
      </c>
      <c r="B57" s="101">
        <v>200</v>
      </c>
      <c r="C57" s="102" t="s">
        <v>198</v>
      </c>
      <c r="D57" s="92">
        <v>16000</v>
      </c>
      <c r="E57" s="93">
        <v>728</v>
      </c>
      <c r="F57" s="88">
        <f>D57-E57</f>
        <v>15272</v>
      </c>
      <c r="H57" s="20"/>
    </row>
    <row r="58" spans="1:8" ht="108" customHeight="1">
      <c r="A58" s="86" t="s">
        <v>371</v>
      </c>
      <c r="B58" s="101">
        <v>200</v>
      </c>
      <c r="C58" s="102" t="s">
        <v>298</v>
      </c>
      <c r="D58" s="92">
        <f t="shared" ref="D58:E60" si="9">D59</f>
        <v>18900</v>
      </c>
      <c r="E58" s="93" t="str">
        <f t="shared" si="9"/>
        <v>-</v>
      </c>
      <c r="F58" s="88">
        <f t="shared" ref="F58" si="10">D58</f>
        <v>18900</v>
      </c>
      <c r="H58" s="20"/>
    </row>
    <row r="59" spans="1:8" ht="34.5" customHeight="1">
      <c r="A59" s="86" t="s">
        <v>344</v>
      </c>
      <c r="B59" s="101">
        <v>200</v>
      </c>
      <c r="C59" s="102" t="s">
        <v>327</v>
      </c>
      <c r="D59" s="92">
        <f t="shared" si="9"/>
        <v>18900</v>
      </c>
      <c r="E59" s="93" t="str">
        <f t="shared" si="9"/>
        <v>-</v>
      </c>
      <c r="F59" s="88">
        <f>D59</f>
        <v>18900</v>
      </c>
      <c r="H59" s="20"/>
    </row>
    <row r="60" spans="1:8" ht="42" customHeight="1">
      <c r="A60" s="98" t="s">
        <v>256</v>
      </c>
      <c r="B60" s="101">
        <v>200</v>
      </c>
      <c r="C60" s="102" t="s">
        <v>299</v>
      </c>
      <c r="D60" s="92">
        <f t="shared" si="9"/>
        <v>18900</v>
      </c>
      <c r="E60" s="93" t="str">
        <f t="shared" si="9"/>
        <v>-</v>
      </c>
      <c r="F60" s="88">
        <f t="shared" ref="F60:F61" si="11">D60</f>
        <v>18900</v>
      </c>
      <c r="H60" s="20"/>
    </row>
    <row r="61" spans="1:8" ht="15" customHeight="1">
      <c r="A61" s="97" t="s">
        <v>369</v>
      </c>
      <c r="B61" s="101">
        <v>200</v>
      </c>
      <c r="C61" s="102" t="s">
        <v>300</v>
      </c>
      <c r="D61" s="92">
        <v>18900</v>
      </c>
      <c r="E61" s="93" t="s">
        <v>74</v>
      </c>
      <c r="F61" s="88">
        <f t="shared" si="11"/>
        <v>18900</v>
      </c>
      <c r="H61" s="20"/>
    </row>
    <row r="62" spans="1:8" ht="84" customHeight="1">
      <c r="A62" s="186" t="s">
        <v>411</v>
      </c>
      <c r="B62" s="101">
        <v>200</v>
      </c>
      <c r="C62" s="102" t="s">
        <v>410</v>
      </c>
      <c r="D62" s="92">
        <f>D63</f>
        <v>400</v>
      </c>
      <c r="E62" s="93" t="str">
        <f>E63</f>
        <v>-</v>
      </c>
      <c r="F62" s="88">
        <f>D62</f>
        <v>400</v>
      </c>
      <c r="H62" s="20"/>
    </row>
    <row r="63" spans="1:8" ht="51" customHeight="1">
      <c r="A63" s="110" t="s">
        <v>412</v>
      </c>
      <c r="B63" s="101">
        <v>200</v>
      </c>
      <c r="C63" s="102" t="s">
        <v>394</v>
      </c>
      <c r="D63" s="92">
        <v>400</v>
      </c>
      <c r="E63" s="93" t="str">
        <f>E64</f>
        <v>-</v>
      </c>
      <c r="F63" s="88">
        <f t="shared" ref="F63" si="12">D63</f>
        <v>400</v>
      </c>
      <c r="H63" s="20"/>
    </row>
    <row r="64" spans="1:8" ht="163.5" customHeight="1">
      <c r="A64" s="97" t="s">
        <v>413</v>
      </c>
      <c r="B64" s="101">
        <v>200</v>
      </c>
      <c r="C64" s="102" t="s">
        <v>395</v>
      </c>
      <c r="D64" s="92">
        <v>400</v>
      </c>
      <c r="E64" s="93" t="str">
        <f>E65</f>
        <v>-</v>
      </c>
      <c r="F64" s="88">
        <f>D64</f>
        <v>400</v>
      </c>
      <c r="H64" s="20"/>
    </row>
    <row r="65" spans="1:8" ht="36" customHeight="1">
      <c r="A65" s="86" t="s">
        <v>344</v>
      </c>
      <c r="B65" s="101">
        <v>200</v>
      </c>
      <c r="C65" s="102" t="s">
        <v>396</v>
      </c>
      <c r="D65" s="92">
        <v>400</v>
      </c>
      <c r="E65" s="93" t="str">
        <f>E66</f>
        <v>-</v>
      </c>
      <c r="F65" s="88">
        <f>D65</f>
        <v>400</v>
      </c>
      <c r="H65" s="20"/>
    </row>
    <row r="66" spans="1:8" ht="38.25" customHeight="1">
      <c r="A66" s="98" t="s">
        <v>256</v>
      </c>
      <c r="B66" s="101">
        <v>200</v>
      </c>
      <c r="C66" s="102" t="s">
        <v>397</v>
      </c>
      <c r="D66" s="92">
        <v>400</v>
      </c>
      <c r="E66" s="93" t="str">
        <f>E67</f>
        <v>-</v>
      </c>
      <c r="F66" s="88">
        <f>D66</f>
        <v>400</v>
      </c>
      <c r="H66" s="20"/>
    </row>
    <row r="67" spans="1:8" ht="18.75" customHeight="1">
      <c r="A67" s="97" t="s">
        <v>369</v>
      </c>
      <c r="B67" s="101">
        <v>200</v>
      </c>
      <c r="C67" s="102" t="s">
        <v>398</v>
      </c>
      <c r="D67" s="92">
        <v>400</v>
      </c>
      <c r="E67" s="93" t="s">
        <v>74</v>
      </c>
      <c r="F67" s="88">
        <f t="shared" ref="F67" si="13">D67</f>
        <v>400</v>
      </c>
      <c r="H67" s="20"/>
    </row>
    <row r="68" spans="1:8" ht="15" customHeight="1">
      <c r="A68" s="94" t="s">
        <v>58</v>
      </c>
      <c r="B68" s="90">
        <v>200</v>
      </c>
      <c r="C68" s="106" t="s">
        <v>199</v>
      </c>
      <c r="D68" s="92">
        <f t="shared" ref="D68:E71" si="14">D69</f>
        <v>208200</v>
      </c>
      <c r="E68" s="93">
        <f t="shared" si="14"/>
        <v>48536.44</v>
      </c>
      <c r="F68" s="88">
        <f>D68-E68</f>
        <v>159663.56</v>
      </c>
      <c r="H68" s="21"/>
    </row>
    <row r="69" spans="1:8" ht="22.5">
      <c r="A69" s="86" t="s">
        <v>59</v>
      </c>
      <c r="B69" s="87">
        <v>200</v>
      </c>
      <c r="C69" s="95" t="s">
        <v>200</v>
      </c>
      <c r="D69" s="92">
        <f>D70</f>
        <v>208200</v>
      </c>
      <c r="E69" s="93">
        <f>E70</f>
        <v>48536.44</v>
      </c>
      <c r="F69" s="88">
        <f t="shared" ref="F69:F77" si="15">D69-E69</f>
        <v>159663.56</v>
      </c>
      <c r="H69" s="20"/>
    </row>
    <row r="70" spans="1:8" ht="33.75">
      <c r="A70" s="98" t="s">
        <v>182</v>
      </c>
      <c r="B70" s="87">
        <v>200</v>
      </c>
      <c r="C70" s="85" t="s">
        <v>201</v>
      </c>
      <c r="D70" s="92">
        <f>D71</f>
        <v>208200</v>
      </c>
      <c r="E70" s="93">
        <f>E71</f>
        <v>48536.44</v>
      </c>
      <c r="F70" s="88">
        <f t="shared" si="15"/>
        <v>159663.56</v>
      </c>
      <c r="H70" s="20"/>
    </row>
    <row r="71" spans="1:8" ht="18.75" customHeight="1">
      <c r="A71" s="98" t="s">
        <v>178</v>
      </c>
      <c r="B71" s="87">
        <v>200</v>
      </c>
      <c r="C71" s="85" t="s">
        <v>202</v>
      </c>
      <c r="D71" s="93">
        <f t="shared" si="14"/>
        <v>208200</v>
      </c>
      <c r="E71" s="93">
        <f t="shared" si="14"/>
        <v>48536.44</v>
      </c>
      <c r="F71" s="88">
        <f t="shared" si="15"/>
        <v>159663.56</v>
      </c>
      <c r="H71" s="20"/>
    </row>
    <row r="72" spans="1:8" ht="84.75" customHeight="1">
      <c r="A72" s="107" t="s">
        <v>259</v>
      </c>
      <c r="B72" s="87">
        <v>200</v>
      </c>
      <c r="C72" s="85" t="s">
        <v>203</v>
      </c>
      <c r="D72" s="93">
        <f>D73</f>
        <v>208200</v>
      </c>
      <c r="E72" s="93">
        <f>E73</f>
        <v>48536.44</v>
      </c>
      <c r="F72" s="88">
        <f t="shared" si="15"/>
        <v>159663.56</v>
      </c>
      <c r="H72" s="20"/>
    </row>
    <row r="73" spans="1:8" ht="72.75" customHeight="1">
      <c r="A73" s="107" t="s">
        <v>342</v>
      </c>
      <c r="B73" s="87">
        <v>200</v>
      </c>
      <c r="C73" s="85" t="s">
        <v>328</v>
      </c>
      <c r="D73" s="93">
        <f>D74</f>
        <v>208200</v>
      </c>
      <c r="E73" s="93">
        <f>E74</f>
        <v>48536.44</v>
      </c>
      <c r="F73" s="88">
        <f t="shared" si="15"/>
        <v>159663.56</v>
      </c>
      <c r="H73" s="20"/>
    </row>
    <row r="74" spans="1:8" ht="28.5" customHeight="1">
      <c r="A74" s="86" t="s">
        <v>255</v>
      </c>
      <c r="B74" s="87">
        <v>200</v>
      </c>
      <c r="C74" s="85" t="s">
        <v>265</v>
      </c>
      <c r="D74" s="93">
        <f>D75+D76</f>
        <v>208200</v>
      </c>
      <c r="E74" s="93">
        <f>E75+E76</f>
        <v>48536.44</v>
      </c>
      <c r="F74" s="88">
        <f t="shared" si="15"/>
        <v>159663.56</v>
      </c>
      <c r="H74" s="20"/>
    </row>
    <row r="75" spans="1:8" ht="25.5" customHeight="1">
      <c r="A75" s="86" t="s">
        <v>157</v>
      </c>
      <c r="B75" s="87">
        <v>200</v>
      </c>
      <c r="C75" s="85" t="s">
        <v>204</v>
      </c>
      <c r="D75" s="93">
        <v>159900</v>
      </c>
      <c r="E75" s="93">
        <v>38419.040000000001</v>
      </c>
      <c r="F75" s="88">
        <f t="shared" si="15"/>
        <v>121480.95999999999</v>
      </c>
      <c r="H75" s="20"/>
    </row>
    <row r="76" spans="1:8" ht="56.25">
      <c r="A76" s="94" t="s">
        <v>160</v>
      </c>
      <c r="B76" s="90">
        <v>200</v>
      </c>
      <c r="C76" s="85" t="s">
        <v>205</v>
      </c>
      <c r="D76" s="93">
        <v>48300</v>
      </c>
      <c r="E76" s="93">
        <v>10117.4</v>
      </c>
      <c r="F76" s="88">
        <f t="shared" si="15"/>
        <v>38182.6</v>
      </c>
      <c r="H76" s="20"/>
    </row>
    <row r="77" spans="1:8" ht="27.75" customHeight="1">
      <c r="A77" s="94" t="s">
        <v>60</v>
      </c>
      <c r="B77" s="90">
        <v>200</v>
      </c>
      <c r="C77" s="106" t="s">
        <v>206</v>
      </c>
      <c r="D77" s="92">
        <f>D78+D85</f>
        <v>50600</v>
      </c>
      <c r="E77" s="93">
        <f>E85</f>
        <v>3000</v>
      </c>
      <c r="F77" s="88">
        <f t="shared" si="15"/>
        <v>47600</v>
      </c>
      <c r="H77" s="21"/>
    </row>
    <row r="78" spans="1:8" ht="38.25" customHeight="1">
      <c r="A78" s="86" t="s">
        <v>372</v>
      </c>
      <c r="B78" s="87">
        <v>200</v>
      </c>
      <c r="C78" s="95" t="s">
        <v>207</v>
      </c>
      <c r="D78" s="92">
        <f>D79</f>
        <v>10600</v>
      </c>
      <c r="E78" s="93" t="str">
        <f>E79</f>
        <v>-</v>
      </c>
      <c r="F78" s="88">
        <f t="shared" ref="F78:F84" si="16">D78</f>
        <v>10600</v>
      </c>
      <c r="H78" s="20"/>
    </row>
    <row r="79" spans="1:8" ht="81" customHeight="1">
      <c r="A79" s="86" t="s">
        <v>399</v>
      </c>
      <c r="B79" s="87">
        <v>200</v>
      </c>
      <c r="C79" s="95" t="s">
        <v>208</v>
      </c>
      <c r="D79" s="92">
        <f>D80</f>
        <v>10600</v>
      </c>
      <c r="E79" s="93" t="str">
        <f>E80</f>
        <v>-</v>
      </c>
      <c r="F79" s="88">
        <f t="shared" si="16"/>
        <v>10600</v>
      </c>
      <c r="H79" s="20"/>
    </row>
    <row r="80" spans="1:8" ht="28.5" customHeight="1">
      <c r="A80" s="97" t="s">
        <v>401</v>
      </c>
      <c r="B80" s="87">
        <v>200</v>
      </c>
      <c r="C80" s="85" t="s">
        <v>400</v>
      </c>
      <c r="D80" s="92">
        <f t="shared" ref="D80:E83" si="17">D81</f>
        <v>10600</v>
      </c>
      <c r="E80" s="93" t="str">
        <f t="shared" si="17"/>
        <v>-</v>
      </c>
      <c r="F80" s="88">
        <f t="shared" si="16"/>
        <v>10600</v>
      </c>
      <c r="H80" s="20"/>
    </row>
    <row r="81" spans="1:8" ht="118.5" customHeight="1">
      <c r="A81" s="97" t="s">
        <v>403</v>
      </c>
      <c r="B81" s="87">
        <v>200</v>
      </c>
      <c r="C81" s="85" t="s">
        <v>402</v>
      </c>
      <c r="D81" s="92">
        <f t="shared" si="17"/>
        <v>10600</v>
      </c>
      <c r="E81" s="93" t="str">
        <f t="shared" si="17"/>
        <v>-</v>
      </c>
      <c r="F81" s="88">
        <f t="shared" si="16"/>
        <v>10600</v>
      </c>
      <c r="H81" s="20"/>
    </row>
    <row r="82" spans="1:8" ht="38.25" customHeight="1">
      <c r="A82" s="187" t="s">
        <v>344</v>
      </c>
      <c r="B82" s="87">
        <v>200</v>
      </c>
      <c r="C82" s="85" t="s">
        <v>404</v>
      </c>
      <c r="D82" s="92">
        <f t="shared" si="17"/>
        <v>10600</v>
      </c>
      <c r="E82" s="93" t="str">
        <f t="shared" si="17"/>
        <v>-</v>
      </c>
      <c r="F82" s="88">
        <f t="shared" si="16"/>
        <v>10600</v>
      </c>
      <c r="H82" s="20"/>
    </row>
    <row r="83" spans="1:8" ht="40.5" customHeight="1">
      <c r="A83" s="98" t="s">
        <v>256</v>
      </c>
      <c r="B83" s="87">
        <v>200</v>
      </c>
      <c r="C83" s="85" t="s">
        <v>405</v>
      </c>
      <c r="D83" s="92">
        <f t="shared" si="17"/>
        <v>10600</v>
      </c>
      <c r="E83" s="93" t="str">
        <f t="shared" si="17"/>
        <v>-</v>
      </c>
      <c r="F83" s="88">
        <f t="shared" si="16"/>
        <v>10600</v>
      </c>
      <c r="H83" s="20"/>
    </row>
    <row r="84" spans="1:8" ht="15" customHeight="1">
      <c r="A84" s="97" t="s">
        <v>369</v>
      </c>
      <c r="B84" s="87">
        <v>200</v>
      </c>
      <c r="C84" s="85" t="s">
        <v>406</v>
      </c>
      <c r="D84" s="92">
        <v>10600</v>
      </c>
      <c r="E84" s="93" t="s">
        <v>74</v>
      </c>
      <c r="F84" s="88">
        <f t="shared" si="16"/>
        <v>10600</v>
      </c>
      <c r="H84" s="20"/>
    </row>
    <row r="85" spans="1:8" ht="15" customHeight="1">
      <c r="A85" s="97" t="s">
        <v>408</v>
      </c>
      <c r="B85" s="87">
        <v>200</v>
      </c>
      <c r="C85" s="85" t="s">
        <v>409</v>
      </c>
      <c r="D85" s="92">
        <f>D86</f>
        <v>40000</v>
      </c>
      <c r="E85" s="93">
        <f>E86</f>
        <v>3000</v>
      </c>
      <c r="F85" s="88">
        <f>D85-E85</f>
        <v>37000</v>
      </c>
      <c r="H85" s="20"/>
    </row>
    <row r="86" spans="1:8" ht="81" customHeight="1">
      <c r="A86" s="98" t="s">
        <v>414</v>
      </c>
      <c r="B86" s="87">
        <v>200</v>
      </c>
      <c r="C86" s="85" t="s">
        <v>407</v>
      </c>
      <c r="D86" s="92">
        <f t="shared" ref="D86:E86" si="18">D88</f>
        <v>40000</v>
      </c>
      <c r="E86" s="93">
        <f t="shared" si="18"/>
        <v>3000</v>
      </c>
      <c r="F86" s="88">
        <f t="shared" ref="F86:F99" si="19">D86-E86</f>
        <v>37000</v>
      </c>
      <c r="H86" s="20"/>
    </row>
    <row r="87" spans="1:8" ht="18.75" customHeight="1">
      <c r="A87" s="98" t="s">
        <v>416</v>
      </c>
      <c r="B87" s="87">
        <v>200</v>
      </c>
      <c r="C87" s="85" t="s">
        <v>415</v>
      </c>
      <c r="D87" s="92">
        <f>D88</f>
        <v>40000</v>
      </c>
      <c r="E87" s="93">
        <f>E88</f>
        <v>3000</v>
      </c>
      <c r="F87" s="88">
        <f t="shared" si="19"/>
        <v>37000</v>
      </c>
      <c r="H87" s="20"/>
    </row>
    <row r="88" spans="1:8" ht="119.25" customHeight="1">
      <c r="A88" s="98" t="s">
        <v>418</v>
      </c>
      <c r="B88" s="87">
        <v>200</v>
      </c>
      <c r="C88" s="85" t="s">
        <v>417</v>
      </c>
      <c r="D88" s="92">
        <f t="shared" ref="D88:E90" si="20">D89</f>
        <v>40000</v>
      </c>
      <c r="E88" s="93">
        <f t="shared" si="20"/>
        <v>3000</v>
      </c>
      <c r="F88" s="88">
        <f t="shared" si="19"/>
        <v>37000</v>
      </c>
      <c r="H88" s="20"/>
    </row>
    <row r="89" spans="1:8" ht="39" customHeight="1">
      <c r="A89" s="187" t="s">
        <v>344</v>
      </c>
      <c r="B89" s="87">
        <v>200</v>
      </c>
      <c r="C89" s="85" t="s">
        <v>419</v>
      </c>
      <c r="D89" s="92">
        <f t="shared" si="20"/>
        <v>40000</v>
      </c>
      <c r="E89" s="93">
        <f t="shared" si="20"/>
        <v>3000</v>
      </c>
      <c r="F89" s="88">
        <f t="shared" si="19"/>
        <v>37000</v>
      </c>
      <c r="H89" s="20"/>
    </row>
    <row r="90" spans="1:8" ht="36" customHeight="1">
      <c r="A90" s="98" t="s">
        <v>256</v>
      </c>
      <c r="B90" s="87">
        <v>200</v>
      </c>
      <c r="C90" s="85" t="s">
        <v>420</v>
      </c>
      <c r="D90" s="92">
        <f t="shared" si="20"/>
        <v>40000</v>
      </c>
      <c r="E90" s="93">
        <f t="shared" si="20"/>
        <v>3000</v>
      </c>
      <c r="F90" s="88">
        <f t="shared" si="19"/>
        <v>37000</v>
      </c>
      <c r="H90" s="20"/>
    </row>
    <row r="91" spans="1:8" ht="15.75" customHeight="1">
      <c r="A91" s="97" t="s">
        <v>369</v>
      </c>
      <c r="B91" s="87">
        <v>200</v>
      </c>
      <c r="C91" s="85" t="s">
        <v>421</v>
      </c>
      <c r="D91" s="92">
        <v>40000</v>
      </c>
      <c r="E91" s="93">
        <v>3000</v>
      </c>
      <c r="F91" s="88">
        <f t="shared" si="19"/>
        <v>37000</v>
      </c>
      <c r="H91" s="20"/>
    </row>
    <row r="92" spans="1:8" ht="18" customHeight="1">
      <c r="A92" s="97" t="s">
        <v>152</v>
      </c>
      <c r="B92" s="87">
        <v>200</v>
      </c>
      <c r="C92" s="85" t="s">
        <v>209</v>
      </c>
      <c r="D92" s="108">
        <f>D93+D109</f>
        <v>1509100</v>
      </c>
      <c r="E92" s="109">
        <f>E93+E109</f>
        <v>263939</v>
      </c>
      <c r="F92" s="88">
        <f t="shared" si="19"/>
        <v>1245161</v>
      </c>
      <c r="H92" s="20"/>
    </row>
    <row r="93" spans="1:8" ht="16.5" customHeight="1">
      <c r="A93" s="97" t="s">
        <v>100</v>
      </c>
      <c r="B93" s="87">
        <v>200</v>
      </c>
      <c r="C93" s="85" t="s">
        <v>210</v>
      </c>
      <c r="D93" s="92">
        <f>D94</f>
        <v>1439100</v>
      </c>
      <c r="E93" s="93">
        <f>E94</f>
        <v>247939</v>
      </c>
      <c r="F93" s="88">
        <f t="shared" si="19"/>
        <v>1191161</v>
      </c>
      <c r="H93" s="20"/>
    </row>
    <row r="94" spans="1:8" ht="40.5" customHeight="1">
      <c r="A94" s="86" t="s">
        <v>212</v>
      </c>
      <c r="B94" s="87">
        <v>200</v>
      </c>
      <c r="C94" s="85" t="s">
        <v>211</v>
      </c>
      <c r="D94" s="92">
        <f>D95+D104</f>
        <v>1439100</v>
      </c>
      <c r="E94" s="93">
        <f>E95</f>
        <v>247939</v>
      </c>
      <c r="F94" s="88">
        <f t="shared" si="19"/>
        <v>1191161</v>
      </c>
      <c r="H94" s="20"/>
    </row>
    <row r="95" spans="1:8" ht="33.75">
      <c r="A95" s="86" t="s">
        <v>119</v>
      </c>
      <c r="B95" s="87">
        <v>200</v>
      </c>
      <c r="C95" s="85" t="s">
        <v>213</v>
      </c>
      <c r="D95" s="92">
        <f>D96+D100</f>
        <v>1319100</v>
      </c>
      <c r="E95" s="93">
        <f>E96</f>
        <v>247939</v>
      </c>
      <c r="F95" s="88">
        <f t="shared" si="19"/>
        <v>1071161</v>
      </c>
      <c r="H95" s="20"/>
    </row>
    <row r="96" spans="1:8" ht="97.5" customHeight="1">
      <c r="A96" s="86" t="s">
        <v>117</v>
      </c>
      <c r="B96" s="87">
        <v>200</v>
      </c>
      <c r="C96" s="85" t="s">
        <v>214</v>
      </c>
      <c r="D96" s="92">
        <f t="shared" ref="D96:E98" si="21">D97</f>
        <v>1259100</v>
      </c>
      <c r="E96" s="93">
        <f t="shared" si="21"/>
        <v>247939</v>
      </c>
      <c r="F96" s="88">
        <f t="shared" si="19"/>
        <v>1011161</v>
      </c>
      <c r="H96" s="20"/>
    </row>
    <row r="97" spans="1:8" ht="37.5" customHeight="1">
      <c r="A97" s="86" t="s">
        <v>344</v>
      </c>
      <c r="B97" s="87">
        <v>200</v>
      </c>
      <c r="C97" s="85" t="s">
        <v>329</v>
      </c>
      <c r="D97" s="92">
        <f t="shared" si="21"/>
        <v>1259100</v>
      </c>
      <c r="E97" s="93">
        <f t="shared" si="21"/>
        <v>247939</v>
      </c>
      <c r="F97" s="88">
        <f t="shared" si="19"/>
        <v>1011161</v>
      </c>
      <c r="H97" s="20"/>
    </row>
    <row r="98" spans="1:8" ht="35.25" customHeight="1">
      <c r="A98" s="98" t="s">
        <v>256</v>
      </c>
      <c r="B98" s="87">
        <v>201</v>
      </c>
      <c r="C98" s="85" t="s">
        <v>266</v>
      </c>
      <c r="D98" s="92">
        <f t="shared" si="21"/>
        <v>1259100</v>
      </c>
      <c r="E98" s="93">
        <f t="shared" si="21"/>
        <v>247939</v>
      </c>
      <c r="F98" s="88">
        <f t="shared" si="19"/>
        <v>1011161</v>
      </c>
      <c r="H98" s="20"/>
    </row>
    <row r="99" spans="1:8" ht="17.25" customHeight="1">
      <c r="A99" s="97" t="s">
        <v>369</v>
      </c>
      <c r="B99" s="87">
        <v>200</v>
      </c>
      <c r="C99" s="85" t="s">
        <v>215</v>
      </c>
      <c r="D99" s="92">
        <v>1259100</v>
      </c>
      <c r="E99" s="93">
        <v>247939</v>
      </c>
      <c r="F99" s="88">
        <f t="shared" si="19"/>
        <v>1011161</v>
      </c>
      <c r="H99" s="20"/>
    </row>
    <row r="100" spans="1:8" ht="73.5" customHeight="1">
      <c r="A100" s="98" t="s">
        <v>126</v>
      </c>
      <c r="B100" s="87">
        <v>200</v>
      </c>
      <c r="C100" s="85" t="s">
        <v>216</v>
      </c>
      <c r="D100" s="92">
        <f t="shared" ref="D100:E102" si="22">D101</f>
        <v>60000</v>
      </c>
      <c r="E100" s="93" t="str">
        <f t="shared" si="22"/>
        <v>-</v>
      </c>
      <c r="F100" s="84">
        <f t="shared" ref="F100:F108" si="23">D100</f>
        <v>60000</v>
      </c>
      <c r="H100" s="20"/>
    </row>
    <row r="101" spans="1:8" ht="36" customHeight="1">
      <c r="A101" s="110" t="s">
        <v>344</v>
      </c>
      <c r="B101" s="87">
        <v>200</v>
      </c>
      <c r="C101" s="85" t="s">
        <v>330</v>
      </c>
      <c r="D101" s="92">
        <f t="shared" si="22"/>
        <v>60000</v>
      </c>
      <c r="E101" s="93" t="str">
        <f t="shared" si="22"/>
        <v>-</v>
      </c>
      <c r="F101" s="84">
        <f t="shared" si="23"/>
        <v>60000</v>
      </c>
      <c r="H101" s="20"/>
    </row>
    <row r="102" spans="1:8" ht="41.25" customHeight="1">
      <c r="A102" s="98" t="s">
        <v>256</v>
      </c>
      <c r="B102" s="87">
        <v>200</v>
      </c>
      <c r="C102" s="85" t="s">
        <v>267</v>
      </c>
      <c r="D102" s="92">
        <f t="shared" si="22"/>
        <v>60000</v>
      </c>
      <c r="E102" s="93" t="str">
        <f t="shared" si="22"/>
        <v>-</v>
      </c>
      <c r="F102" s="84">
        <f t="shared" si="23"/>
        <v>60000</v>
      </c>
      <c r="H102" s="20"/>
    </row>
    <row r="103" spans="1:8" ht="17.25" customHeight="1">
      <c r="A103" s="97" t="s">
        <v>369</v>
      </c>
      <c r="B103" s="87">
        <v>200</v>
      </c>
      <c r="C103" s="85" t="s">
        <v>217</v>
      </c>
      <c r="D103" s="92">
        <v>60000</v>
      </c>
      <c r="E103" s="93" t="s">
        <v>74</v>
      </c>
      <c r="F103" s="84">
        <f t="shared" si="23"/>
        <v>60000</v>
      </c>
      <c r="H103" s="20"/>
    </row>
    <row r="104" spans="1:8" ht="33.75">
      <c r="A104" s="97" t="s">
        <v>120</v>
      </c>
      <c r="B104" s="87">
        <v>200</v>
      </c>
      <c r="C104" s="85" t="s">
        <v>251</v>
      </c>
      <c r="D104" s="92">
        <f>D105</f>
        <v>120000</v>
      </c>
      <c r="E104" s="93" t="str">
        <f t="shared" ref="D104:E107" si="24">E105</f>
        <v>-</v>
      </c>
      <c r="F104" s="84">
        <f t="shared" si="23"/>
        <v>120000</v>
      </c>
      <c r="H104" s="20"/>
    </row>
    <row r="105" spans="1:8" ht="90">
      <c r="A105" s="97" t="s">
        <v>127</v>
      </c>
      <c r="B105" s="87">
        <v>200</v>
      </c>
      <c r="C105" s="85" t="s">
        <v>218</v>
      </c>
      <c r="D105" s="92">
        <f>D106</f>
        <v>120000</v>
      </c>
      <c r="E105" s="93" t="str">
        <f>E106</f>
        <v>-</v>
      </c>
      <c r="F105" s="84">
        <f t="shared" si="23"/>
        <v>120000</v>
      </c>
      <c r="H105" s="20"/>
    </row>
    <row r="106" spans="1:8" ht="37.5" customHeight="1">
      <c r="A106" s="110" t="s">
        <v>344</v>
      </c>
      <c r="B106" s="87">
        <v>200</v>
      </c>
      <c r="C106" s="85" t="s">
        <v>331</v>
      </c>
      <c r="D106" s="92">
        <f>D107</f>
        <v>120000</v>
      </c>
      <c r="E106" s="93" t="str">
        <f>E107</f>
        <v>-</v>
      </c>
      <c r="F106" s="84">
        <f t="shared" si="23"/>
        <v>120000</v>
      </c>
      <c r="H106" s="20"/>
    </row>
    <row r="107" spans="1:8" ht="33.75">
      <c r="A107" s="98" t="s">
        <v>256</v>
      </c>
      <c r="B107" s="87">
        <v>200</v>
      </c>
      <c r="C107" s="85" t="s">
        <v>268</v>
      </c>
      <c r="D107" s="92">
        <f t="shared" si="24"/>
        <v>120000</v>
      </c>
      <c r="E107" s="93" t="str">
        <f t="shared" si="24"/>
        <v>-</v>
      </c>
      <c r="F107" s="84">
        <f t="shared" si="23"/>
        <v>120000</v>
      </c>
      <c r="H107" s="20"/>
    </row>
    <row r="108" spans="1:8" ht="16.5" customHeight="1">
      <c r="A108" s="97" t="s">
        <v>369</v>
      </c>
      <c r="B108" s="87">
        <v>200</v>
      </c>
      <c r="C108" s="85" t="s">
        <v>219</v>
      </c>
      <c r="D108" s="92">
        <v>120000</v>
      </c>
      <c r="E108" s="93" t="s">
        <v>74</v>
      </c>
      <c r="F108" s="84">
        <f t="shared" si="23"/>
        <v>120000</v>
      </c>
      <c r="H108" s="20"/>
    </row>
    <row r="109" spans="1:8" ht="24.75" customHeight="1">
      <c r="A109" s="97" t="s">
        <v>435</v>
      </c>
      <c r="B109" s="87">
        <v>200</v>
      </c>
      <c r="C109" s="85" t="s">
        <v>428</v>
      </c>
      <c r="D109" s="92">
        <f t="shared" ref="D109:E114" si="25">D110</f>
        <v>70000</v>
      </c>
      <c r="E109" s="93">
        <f t="shared" si="25"/>
        <v>16000</v>
      </c>
      <c r="F109" s="84">
        <f>D109-E109</f>
        <v>54000</v>
      </c>
      <c r="H109" s="20"/>
    </row>
    <row r="110" spans="1:8" ht="37.5" customHeight="1">
      <c r="A110" s="98" t="s">
        <v>182</v>
      </c>
      <c r="B110" s="87">
        <v>200</v>
      </c>
      <c r="C110" s="85" t="s">
        <v>429</v>
      </c>
      <c r="D110" s="92">
        <f t="shared" si="25"/>
        <v>70000</v>
      </c>
      <c r="E110" s="93">
        <f t="shared" si="25"/>
        <v>16000</v>
      </c>
      <c r="F110" s="84">
        <f t="shared" ref="F110:F111" si="26">D110-E110</f>
        <v>54000</v>
      </c>
      <c r="H110" s="20"/>
    </row>
    <row r="111" spans="1:8" ht="16.5" customHeight="1">
      <c r="A111" s="98" t="s">
        <v>178</v>
      </c>
      <c r="B111" s="87">
        <v>200</v>
      </c>
      <c r="C111" s="85" t="s">
        <v>430</v>
      </c>
      <c r="D111" s="92">
        <f t="shared" si="25"/>
        <v>70000</v>
      </c>
      <c r="E111" s="93">
        <f t="shared" si="25"/>
        <v>16000</v>
      </c>
      <c r="F111" s="84">
        <f t="shared" si="26"/>
        <v>54000</v>
      </c>
      <c r="H111" s="20"/>
    </row>
    <row r="112" spans="1:8" ht="83.25" customHeight="1">
      <c r="A112" s="97" t="s">
        <v>436</v>
      </c>
      <c r="B112" s="87">
        <v>200</v>
      </c>
      <c r="C112" s="85" t="s">
        <v>431</v>
      </c>
      <c r="D112" s="92">
        <f t="shared" si="25"/>
        <v>70000</v>
      </c>
      <c r="E112" s="93">
        <f t="shared" si="25"/>
        <v>16000</v>
      </c>
      <c r="F112" s="84">
        <f>D112-E112</f>
        <v>54000</v>
      </c>
      <c r="H112" s="20"/>
    </row>
    <row r="113" spans="1:8" ht="35.25" customHeight="1">
      <c r="A113" s="110" t="s">
        <v>344</v>
      </c>
      <c r="B113" s="87">
        <v>200</v>
      </c>
      <c r="C113" s="85" t="s">
        <v>432</v>
      </c>
      <c r="D113" s="92">
        <f t="shared" si="25"/>
        <v>70000</v>
      </c>
      <c r="E113" s="93">
        <f t="shared" si="25"/>
        <v>16000</v>
      </c>
      <c r="F113" s="84">
        <f>D113-E113</f>
        <v>54000</v>
      </c>
      <c r="H113" s="20"/>
    </row>
    <row r="114" spans="1:8" ht="36.75" customHeight="1">
      <c r="A114" s="98" t="s">
        <v>256</v>
      </c>
      <c r="B114" s="87">
        <v>200</v>
      </c>
      <c r="C114" s="85" t="s">
        <v>433</v>
      </c>
      <c r="D114" s="92">
        <f t="shared" si="25"/>
        <v>70000</v>
      </c>
      <c r="E114" s="93">
        <f t="shared" si="25"/>
        <v>16000</v>
      </c>
      <c r="F114" s="84">
        <f t="shared" ref="F114:F115" si="27">D114-E114</f>
        <v>54000</v>
      </c>
      <c r="H114" s="20"/>
    </row>
    <row r="115" spans="1:8" ht="16.5" customHeight="1">
      <c r="A115" s="97" t="s">
        <v>369</v>
      </c>
      <c r="B115" s="87">
        <v>200</v>
      </c>
      <c r="C115" s="85" t="s">
        <v>434</v>
      </c>
      <c r="D115" s="92">
        <v>70000</v>
      </c>
      <c r="E115" s="93">
        <v>16000</v>
      </c>
      <c r="F115" s="84">
        <f t="shared" si="27"/>
        <v>54000</v>
      </c>
      <c r="H115" s="20"/>
    </row>
    <row r="116" spans="1:8" ht="18.75" customHeight="1">
      <c r="A116" s="94" t="s">
        <v>61</v>
      </c>
      <c r="B116" s="90">
        <v>200</v>
      </c>
      <c r="C116" s="106" t="s">
        <v>220</v>
      </c>
      <c r="D116" s="92">
        <f>D117+D134+D145</f>
        <v>2480000</v>
      </c>
      <c r="E116" s="93">
        <f>E145+E117+E134</f>
        <v>412379.31</v>
      </c>
      <c r="F116" s="88">
        <f t="shared" ref="F116:F179" si="28">D116-E116</f>
        <v>2067620.69</v>
      </c>
      <c r="H116" s="21"/>
    </row>
    <row r="117" spans="1:8" ht="15.75" customHeight="1">
      <c r="A117" s="94" t="s">
        <v>121</v>
      </c>
      <c r="B117" s="90">
        <v>200</v>
      </c>
      <c r="C117" s="106" t="s">
        <v>221</v>
      </c>
      <c r="D117" s="92">
        <f>D118+D128</f>
        <v>528000</v>
      </c>
      <c r="E117" s="93">
        <f>E118</f>
        <v>36276.94</v>
      </c>
      <c r="F117" s="88">
        <f t="shared" si="28"/>
        <v>491723.06</v>
      </c>
      <c r="H117" s="21"/>
    </row>
    <row r="118" spans="1:8" ht="50.25" customHeight="1">
      <c r="A118" s="86" t="s">
        <v>223</v>
      </c>
      <c r="B118" s="90">
        <v>200</v>
      </c>
      <c r="C118" s="106" t="s">
        <v>222</v>
      </c>
      <c r="D118" s="92">
        <f t="shared" ref="D118:E118" si="29">D119</f>
        <v>262800</v>
      </c>
      <c r="E118" s="93">
        <f t="shared" si="29"/>
        <v>36276.94</v>
      </c>
      <c r="F118" s="88">
        <f t="shared" si="28"/>
        <v>226523.06</v>
      </c>
      <c r="H118" s="21"/>
    </row>
    <row r="119" spans="1:8" ht="38.25" customHeight="1">
      <c r="A119" s="86" t="s">
        <v>122</v>
      </c>
      <c r="B119" s="90">
        <v>200</v>
      </c>
      <c r="C119" s="106" t="s">
        <v>224</v>
      </c>
      <c r="D119" s="92">
        <f>D120+D124</f>
        <v>262800</v>
      </c>
      <c r="E119" s="93">
        <f>E120</f>
        <v>36276.94</v>
      </c>
      <c r="F119" s="88">
        <f t="shared" si="28"/>
        <v>226523.06</v>
      </c>
      <c r="H119" s="21"/>
    </row>
    <row r="120" spans="1:8" ht="121.5" customHeight="1">
      <c r="A120" s="94" t="s">
        <v>133</v>
      </c>
      <c r="B120" s="90">
        <v>200</v>
      </c>
      <c r="C120" s="106" t="s">
        <v>225</v>
      </c>
      <c r="D120" s="92">
        <f t="shared" ref="D120:E122" si="30">D121</f>
        <v>140100</v>
      </c>
      <c r="E120" s="93">
        <f t="shared" si="30"/>
        <v>36276.94</v>
      </c>
      <c r="F120" s="88">
        <f t="shared" si="28"/>
        <v>103823.06</v>
      </c>
      <c r="H120" s="21"/>
    </row>
    <row r="121" spans="1:8" ht="40.5" customHeight="1">
      <c r="A121" s="94" t="s">
        <v>344</v>
      </c>
      <c r="B121" s="90">
        <v>200</v>
      </c>
      <c r="C121" s="106" t="s">
        <v>332</v>
      </c>
      <c r="D121" s="92">
        <f t="shared" si="30"/>
        <v>140100</v>
      </c>
      <c r="E121" s="93">
        <f t="shared" si="30"/>
        <v>36276.94</v>
      </c>
      <c r="F121" s="88">
        <f t="shared" si="28"/>
        <v>103823.06</v>
      </c>
      <c r="H121" s="21"/>
    </row>
    <row r="122" spans="1:8" ht="39.75" customHeight="1">
      <c r="A122" s="98" t="s">
        <v>256</v>
      </c>
      <c r="B122" s="90">
        <v>200</v>
      </c>
      <c r="C122" s="106" t="s">
        <v>269</v>
      </c>
      <c r="D122" s="92">
        <f t="shared" si="30"/>
        <v>140100</v>
      </c>
      <c r="E122" s="93">
        <f t="shared" si="30"/>
        <v>36276.94</v>
      </c>
      <c r="F122" s="88">
        <f t="shared" si="28"/>
        <v>103823.06</v>
      </c>
      <c r="H122" s="21"/>
    </row>
    <row r="123" spans="1:8" ht="18" customHeight="1">
      <c r="A123" s="97" t="s">
        <v>369</v>
      </c>
      <c r="B123" s="90">
        <v>200</v>
      </c>
      <c r="C123" s="106" t="s">
        <v>226</v>
      </c>
      <c r="D123" s="92">
        <v>140100</v>
      </c>
      <c r="E123" s="93">
        <v>36276.94</v>
      </c>
      <c r="F123" s="88">
        <f t="shared" si="28"/>
        <v>103823.06</v>
      </c>
      <c r="H123" s="21"/>
    </row>
    <row r="124" spans="1:8" ht="101.25">
      <c r="A124" s="97" t="s">
        <v>254</v>
      </c>
      <c r="B124" s="90">
        <v>200</v>
      </c>
      <c r="C124" s="106" t="s">
        <v>252</v>
      </c>
      <c r="D124" s="92">
        <f t="shared" ref="D124:E126" si="31">D125</f>
        <v>122700</v>
      </c>
      <c r="E124" s="93" t="str">
        <f t="shared" si="31"/>
        <v>-</v>
      </c>
      <c r="F124" s="88">
        <f t="shared" ref="F124:F171" si="32">D124</f>
        <v>122700</v>
      </c>
      <c r="H124" s="21"/>
    </row>
    <row r="125" spans="1:8" ht="36.75" customHeight="1">
      <c r="A125" s="110" t="s">
        <v>344</v>
      </c>
      <c r="B125" s="90">
        <v>200</v>
      </c>
      <c r="C125" s="106" t="s">
        <v>333</v>
      </c>
      <c r="D125" s="92">
        <f t="shared" si="31"/>
        <v>122700</v>
      </c>
      <c r="E125" s="93" t="str">
        <f t="shared" si="31"/>
        <v>-</v>
      </c>
      <c r="F125" s="88">
        <f t="shared" si="32"/>
        <v>122700</v>
      </c>
      <c r="H125" s="21"/>
    </row>
    <row r="126" spans="1:8" ht="33.75">
      <c r="A126" s="98" t="s">
        <v>256</v>
      </c>
      <c r="B126" s="90">
        <v>200</v>
      </c>
      <c r="C126" s="106" t="s">
        <v>270</v>
      </c>
      <c r="D126" s="92">
        <f t="shared" si="31"/>
        <v>122700</v>
      </c>
      <c r="E126" s="93" t="str">
        <f t="shared" si="31"/>
        <v>-</v>
      </c>
      <c r="F126" s="88">
        <f t="shared" si="32"/>
        <v>122700</v>
      </c>
      <c r="H126" s="21"/>
    </row>
    <row r="127" spans="1:8" ht="15" customHeight="1">
      <c r="A127" s="97" t="s">
        <v>369</v>
      </c>
      <c r="B127" s="90">
        <v>200</v>
      </c>
      <c r="C127" s="106" t="s">
        <v>253</v>
      </c>
      <c r="D127" s="92">
        <v>122700</v>
      </c>
      <c r="E127" s="93" t="s">
        <v>74</v>
      </c>
      <c r="F127" s="88">
        <f t="shared" si="32"/>
        <v>122700</v>
      </c>
      <c r="H127" s="21"/>
    </row>
    <row r="128" spans="1:8" ht="36.75" customHeight="1">
      <c r="A128" s="98" t="s">
        <v>182</v>
      </c>
      <c r="B128" s="90">
        <v>200</v>
      </c>
      <c r="C128" s="106" t="s">
        <v>453</v>
      </c>
      <c r="D128" s="92">
        <f t="shared" ref="D128:E132" si="33">D129</f>
        <v>265200</v>
      </c>
      <c r="E128" s="93" t="str">
        <f t="shared" si="33"/>
        <v>-</v>
      </c>
      <c r="F128" s="88">
        <f>D128</f>
        <v>265200</v>
      </c>
      <c r="H128" s="21"/>
    </row>
    <row r="129" spans="1:8" ht="15" customHeight="1">
      <c r="A129" s="98" t="s">
        <v>178</v>
      </c>
      <c r="B129" s="90">
        <v>200</v>
      </c>
      <c r="C129" s="106" t="s">
        <v>454</v>
      </c>
      <c r="D129" s="92">
        <f t="shared" si="33"/>
        <v>265200</v>
      </c>
      <c r="E129" s="93" t="str">
        <f t="shared" si="33"/>
        <v>-</v>
      </c>
      <c r="F129" s="88">
        <f t="shared" ref="F129:F132" si="34">D129</f>
        <v>265200</v>
      </c>
      <c r="H129" s="21"/>
    </row>
    <row r="130" spans="1:8" ht="79.5" customHeight="1">
      <c r="A130" s="97" t="s">
        <v>459</v>
      </c>
      <c r="B130" s="90">
        <v>200</v>
      </c>
      <c r="C130" s="106" t="s">
        <v>455</v>
      </c>
      <c r="D130" s="92">
        <f t="shared" si="33"/>
        <v>265200</v>
      </c>
      <c r="E130" s="93" t="str">
        <f t="shared" si="33"/>
        <v>-</v>
      </c>
      <c r="F130" s="88">
        <f t="shared" si="34"/>
        <v>265200</v>
      </c>
      <c r="H130" s="21"/>
    </row>
    <row r="131" spans="1:8" ht="15" customHeight="1">
      <c r="A131" s="97" t="s">
        <v>346</v>
      </c>
      <c r="B131" s="90">
        <v>200</v>
      </c>
      <c r="C131" s="106" t="s">
        <v>456</v>
      </c>
      <c r="D131" s="92">
        <f t="shared" si="33"/>
        <v>265200</v>
      </c>
      <c r="E131" s="93" t="str">
        <f t="shared" si="33"/>
        <v>-</v>
      </c>
      <c r="F131" s="88">
        <f t="shared" si="34"/>
        <v>265200</v>
      </c>
      <c r="H131" s="21"/>
    </row>
    <row r="132" spans="1:8" ht="15" customHeight="1">
      <c r="A132" s="97" t="s">
        <v>461</v>
      </c>
      <c r="B132" s="90">
        <v>200</v>
      </c>
      <c r="C132" s="106" t="s">
        <v>457</v>
      </c>
      <c r="D132" s="92">
        <f t="shared" si="33"/>
        <v>265200</v>
      </c>
      <c r="E132" s="93" t="str">
        <f t="shared" si="33"/>
        <v>-</v>
      </c>
      <c r="F132" s="88">
        <f t="shared" si="34"/>
        <v>265200</v>
      </c>
      <c r="H132" s="21"/>
    </row>
    <row r="133" spans="1:8" ht="42" customHeight="1">
      <c r="A133" s="97" t="s">
        <v>460</v>
      </c>
      <c r="B133" s="90">
        <v>200</v>
      </c>
      <c r="C133" s="106" t="s">
        <v>458</v>
      </c>
      <c r="D133" s="92">
        <v>265200</v>
      </c>
      <c r="E133" s="93" t="s">
        <v>74</v>
      </c>
      <c r="F133" s="88"/>
      <c r="H133" s="21"/>
    </row>
    <row r="134" spans="1:8">
      <c r="A134" s="86" t="s">
        <v>62</v>
      </c>
      <c r="B134" s="87">
        <v>200</v>
      </c>
      <c r="C134" s="95" t="s">
        <v>227</v>
      </c>
      <c r="D134" s="92">
        <f t="shared" ref="D134:E135" si="35">D135</f>
        <v>804400</v>
      </c>
      <c r="E134" s="93">
        <f t="shared" si="35"/>
        <v>24016.12</v>
      </c>
      <c r="F134" s="88">
        <f>D134-E134</f>
        <v>780383.88</v>
      </c>
      <c r="G134" s="20"/>
      <c r="H134" s="20"/>
    </row>
    <row r="135" spans="1:8" ht="49.5" customHeight="1">
      <c r="A135" s="86" t="s">
        <v>223</v>
      </c>
      <c r="B135" s="87">
        <v>200</v>
      </c>
      <c r="C135" s="95" t="s">
        <v>228</v>
      </c>
      <c r="D135" s="92">
        <f t="shared" si="35"/>
        <v>804400</v>
      </c>
      <c r="E135" s="93">
        <f t="shared" si="35"/>
        <v>24016.12</v>
      </c>
      <c r="F135" s="88">
        <f t="shared" ref="F135:F136" si="36">D135-E135</f>
        <v>780383.88</v>
      </c>
      <c r="G135" s="20"/>
      <c r="H135" s="20"/>
    </row>
    <row r="136" spans="1:8" ht="37.5" customHeight="1">
      <c r="A136" s="86" t="s">
        <v>122</v>
      </c>
      <c r="B136" s="87">
        <v>200</v>
      </c>
      <c r="C136" s="95" t="s">
        <v>229</v>
      </c>
      <c r="D136" s="92">
        <f>D141+D137</f>
        <v>804400</v>
      </c>
      <c r="E136" s="93">
        <f>E141</f>
        <v>24016.12</v>
      </c>
      <c r="F136" s="88">
        <f t="shared" si="36"/>
        <v>780383.88</v>
      </c>
      <c r="G136" s="20"/>
      <c r="H136" s="20"/>
    </row>
    <row r="137" spans="1:8" ht="97.5" customHeight="1">
      <c r="A137" s="86" t="s">
        <v>304</v>
      </c>
      <c r="B137" s="87">
        <v>200</v>
      </c>
      <c r="C137" s="95" t="s">
        <v>301</v>
      </c>
      <c r="D137" s="92">
        <f t="shared" ref="D137:E139" si="37">D138</f>
        <v>707600</v>
      </c>
      <c r="E137" s="93" t="str">
        <f t="shared" si="37"/>
        <v>-</v>
      </c>
      <c r="F137" s="88">
        <f t="shared" si="32"/>
        <v>707600</v>
      </c>
      <c r="G137" s="20"/>
      <c r="H137" s="20"/>
    </row>
    <row r="138" spans="1:8" ht="37.5" customHeight="1">
      <c r="A138" s="110" t="s">
        <v>344</v>
      </c>
      <c r="B138" s="87">
        <v>200</v>
      </c>
      <c r="C138" s="95" t="s">
        <v>334</v>
      </c>
      <c r="D138" s="92">
        <f t="shared" si="37"/>
        <v>707600</v>
      </c>
      <c r="E138" s="93" t="str">
        <f t="shared" si="37"/>
        <v>-</v>
      </c>
      <c r="F138" s="88">
        <f t="shared" si="32"/>
        <v>707600</v>
      </c>
      <c r="G138" s="20"/>
      <c r="H138" s="20"/>
    </row>
    <row r="139" spans="1:8" ht="33.75">
      <c r="A139" s="98" t="s">
        <v>256</v>
      </c>
      <c r="B139" s="87">
        <v>200</v>
      </c>
      <c r="C139" s="95" t="s">
        <v>302</v>
      </c>
      <c r="D139" s="92">
        <f t="shared" si="37"/>
        <v>707600</v>
      </c>
      <c r="E139" s="93" t="str">
        <f t="shared" si="37"/>
        <v>-</v>
      </c>
      <c r="F139" s="88">
        <f t="shared" si="32"/>
        <v>707600</v>
      </c>
      <c r="G139" s="20"/>
      <c r="H139" s="20"/>
    </row>
    <row r="140" spans="1:8" ht="16.5" customHeight="1">
      <c r="A140" s="97" t="s">
        <v>369</v>
      </c>
      <c r="B140" s="87">
        <v>200</v>
      </c>
      <c r="C140" s="95" t="s">
        <v>303</v>
      </c>
      <c r="D140" s="92">
        <v>707600</v>
      </c>
      <c r="E140" s="93" t="s">
        <v>74</v>
      </c>
      <c r="F140" s="88">
        <f t="shared" si="32"/>
        <v>707600</v>
      </c>
      <c r="G140" s="20"/>
      <c r="H140" s="20"/>
    </row>
    <row r="141" spans="1:8" ht="80.25" customHeight="1">
      <c r="A141" s="86" t="s">
        <v>296</v>
      </c>
      <c r="B141" s="87">
        <v>200</v>
      </c>
      <c r="C141" s="95" t="s">
        <v>293</v>
      </c>
      <c r="D141" s="92">
        <f>D142</f>
        <v>96800</v>
      </c>
      <c r="E141" s="93">
        <f>E143</f>
        <v>24016.12</v>
      </c>
      <c r="F141" s="88">
        <f>D141-E141</f>
        <v>72783.88</v>
      </c>
      <c r="G141" s="20"/>
      <c r="H141" s="20"/>
    </row>
    <row r="142" spans="1:8" ht="39.75" customHeight="1">
      <c r="A142" s="110" t="s">
        <v>344</v>
      </c>
      <c r="B142" s="87">
        <v>200</v>
      </c>
      <c r="C142" s="95" t="s">
        <v>335</v>
      </c>
      <c r="D142" s="92">
        <f>D143</f>
        <v>96800</v>
      </c>
      <c r="E142" s="93">
        <f>E143</f>
        <v>24016.12</v>
      </c>
      <c r="F142" s="88">
        <f t="shared" ref="F142:F144" si="38">D142-E142</f>
        <v>72783.88</v>
      </c>
      <c r="G142" s="20"/>
      <c r="H142" s="20"/>
    </row>
    <row r="143" spans="1:8" ht="33.75">
      <c r="A143" s="98" t="s">
        <v>256</v>
      </c>
      <c r="B143" s="87">
        <v>200</v>
      </c>
      <c r="C143" s="95" t="s">
        <v>294</v>
      </c>
      <c r="D143" s="92">
        <f>D144</f>
        <v>96800</v>
      </c>
      <c r="E143" s="93">
        <f>E144</f>
        <v>24016.12</v>
      </c>
      <c r="F143" s="88">
        <f t="shared" si="38"/>
        <v>72783.88</v>
      </c>
      <c r="G143" s="20"/>
      <c r="H143" s="20"/>
    </row>
    <row r="144" spans="1:8" ht="17.25" customHeight="1">
      <c r="A144" s="97" t="s">
        <v>369</v>
      </c>
      <c r="B144" s="87">
        <v>200</v>
      </c>
      <c r="C144" s="95" t="s">
        <v>295</v>
      </c>
      <c r="D144" s="92">
        <v>96800</v>
      </c>
      <c r="E144" s="93">
        <v>24016.12</v>
      </c>
      <c r="F144" s="88">
        <f t="shared" si="38"/>
        <v>72783.88</v>
      </c>
      <c r="G144" s="20"/>
      <c r="H144" s="20"/>
    </row>
    <row r="145" spans="1:8" ht="14.25" customHeight="1">
      <c r="A145" s="86" t="s">
        <v>63</v>
      </c>
      <c r="B145" s="87">
        <v>200</v>
      </c>
      <c r="C145" s="95" t="s">
        <v>231</v>
      </c>
      <c r="D145" s="92">
        <f>D146</f>
        <v>1147600</v>
      </c>
      <c r="E145" s="93">
        <f>E146</f>
        <v>352086.25</v>
      </c>
      <c r="F145" s="88">
        <f>D145-E145</f>
        <v>795513.75</v>
      </c>
      <c r="H145" s="20"/>
    </row>
    <row r="146" spans="1:8" ht="48" customHeight="1">
      <c r="A146" s="86" t="s">
        <v>223</v>
      </c>
      <c r="B146" s="87">
        <v>200</v>
      </c>
      <c r="C146" s="95" t="s">
        <v>230</v>
      </c>
      <c r="D146" s="92">
        <f>D147</f>
        <v>1147600</v>
      </c>
      <c r="E146" s="93">
        <f>E147</f>
        <v>352086.25</v>
      </c>
      <c r="F146" s="88">
        <f t="shared" ref="F146:F147" si="39">D146-E146</f>
        <v>795513.75</v>
      </c>
      <c r="H146" s="20"/>
    </row>
    <row r="147" spans="1:8" ht="33.75">
      <c r="A147" s="86" t="s">
        <v>123</v>
      </c>
      <c r="B147" s="87">
        <v>200</v>
      </c>
      <c r="C147" s="95" t="s">
        <v>232</v>
      </c>
      <c r="D147" s="92">
        <f>D148+D152+D156+D160</f>
        <v>1147600</v>
      </c>
      <c r="E147" s="93">
        <f>E148+E152+E156</f>
        <v>352086.25</v>
      </c>
      <c r="F147" s="88">
        <f t="shared" si="39"/>
        <v>795513.75</v>
      </c>
      <c r="H147" s="20"/>
    </row>
    <row r="148" spans="1:8" ht="101.25">
      <c r="A148" s="86" t="s">
        <v>115</v>
      </c>
      <c r="B148" s="87">
        <v>200</v>
      </c>
      <c r="C148" s="95" t="s">
        <v>233</v>
      </c>
      <c r="D148" s="92">
        <f t="shared" ref="D148:E150" si="40">D149</f>
        <v>510600</v>
      </c>
      <c r="E148" s="93">
        <f t="shared" si="40"/>
        <v>145345</v>
      </c>
      <c r="F148" s="88">
        <f>D148-E148</f>
        <v>365255</v>
      </c>
      <c r="H148" s="20"/>
    </row>
    <row r="149" spans="1:8" ht="39.75" customHeight="1">
      <c r="A149" s="110" t="s">
        <v>344</v>
      </c>
      <c r="B149" s="87">
        <v>200</v>
      </c>
      <c r="C149" s="95" t="s">
        <v>336</v>
      </c>
      <c r="D149" s="92">
        <f t="shared" si="40"/>
        <v>510600</v>
      </c>
      <c r="E149" s="93">
        <f t="shared" si="40"/>
        <v>145345</v>
      </c>
      <c r="F149" s="88">
        <f>D149-E149</f>
        <v>365255</v>
      </c>
      <c r="H149" s="20"/>
    </row>
    <row r="150" spans="1:8" ht="33.75">
      <c r="A150" s="98" t="s">
        <v>256</v>
      </c>
      <c r="B150" s="87">
        <v>200</v>
      </c>
      <c r="C150" s="95" t="s">
        <v>271</v>
      </c>
      <c r="D150" s="92">
        <f t="shared" si="40"/>
        <v>510600</v>
      </c>
      <c r="E150" s="93">
        <f t="shared" si="40"/>
        <v>145345</v>
      </c>
      <c r="F150" s="88">
        <f t="shared" ref="F150:F159" si="41">D150-E150</f>
        <v>365255</v>
      </c>
      <c r="H150" s="20"/>
    </row>
    <row r="151" spans="1:8" ht="17.25" customHeight="1">
      <c r="A151" s="97" t="s">
        <v>369</v>
      </c>
      <c r="B151" s="87">
        <v>200</v>
      </c>
      <c r="C151" s="95" t="s">
        <v>234</v>
      </c>
      <c r="D151" s="92">
        <v>510600</v>
      </c>
      <c r="E151" s="93">
        <v>145345</v>
      </c>
      <c r="F151" s="88">
        <f t="shared" si="41"/>
        <v>365255</v>
      </c>
      <c r="H151" s="20"/>
    </row>
    <row r="152" spans="1:8" ht="120" customHeight="1">
      <c r="A152" s="97" t="s">
        <v>128</v>
      </c>
      <c r="B152" s="87">
        <v>200</v>
      </c>
      <c r="C152" s="95" t="s">
        <v>235</v>
      </c>
      <c r="D152" s="92">
        <f t="shared" ref="D152:E154" si="42">D153</f>
        <v>250000</v>
      </c>
      <c r="E152" s="93">
        <f t="shared" si="42"/>
        <v>171024.88</v>
      </c>
      <c r="F152" s="88">
        <f t="shared" si="41"/>
        <v>78975.12</v>
      </c>
      <c r="H152" s="20"/>
    </row>
    <row r="153" spans="1:8" ht="39.75" customHeight="1">
      <c r="A153" s="110" t="s">
        <v>344</v>
      </c>
      <c r="B153" s="87">
        <v>200</v>
      </c>
      <c r="C153" s="95" t="s">
        <v>337</v>
      </c>
      <c r="D153" s="92">
        <f t="shared" si="42"/>
        <v>250000</v>
      </c>
      <c r="E153" s="93">
        <f t="shared" si="42"/>
        <v>171024.88</v>
      </c>
      <c r="F153" s="88">
        <f t="shared" si="41"/>
        <v>78975.12</v>
      </c>
      <c r="H153" s="20"/>
    </row>
    <row r="154" spans="1:8" ht="36.75" customHeight="1">
      <c r="A154" s="98" t="s">
        <v>256</v>
      </c>
      <c r="B154" s="87">
        <v>200</v>
      </c>
      <c r="C154" s="95" t="s">
        <v>272</v>
      </c>
      <c r="D154" s="92">
        <f t="shared" si="42"/>
        <v>250000</v>
      </c>
      <c r="E154" s="93">
        <f t="shared" si="42"/>
        <v>171024.88</v>
      </c>
      <c r="F154" s="88">
        <f t="shared" si="41"/>
        <v>78975.12</v>
      </c>
      <c r="H154" s="20"/>
    </row>
    <row r="155" spans="1:8" ht="18" customHeight="1">
      <c r="A155" s="97" t="s">
        <v>369</v>
      </c>
      <c r="B155" s="87">
        <v>200</v>
      </c>
      <c r="C155" s="95" t="s">
        <v>236</v>
      </c>
      <c r="D155" s="92">
        <v>250000</v>
      </c>
      <c r="E155" s="93">
        <v>171024.88</v>
      </c>
      <c r="F155" s="88">
        <f t="shared" si="41"/>
        <v>78975.12</v>
      </c>
      <c r="H155" s="20"/>
    </row>
    <row r="156" spans="1:8" ht="96" customHeight="1">
      <c r="A156" s="97" t="s">
        <v>124</v>
      </c>
      <c r="B156" s="87">
        <v>200</v>
      </c>
      <c r="C156" s="95" t="s">
        <v>237</v>
      </c>
      <c r="D156" s="92">
        <f t="shared" ref="D156:E158" si="43">D157</f>
        <v>200800</v>
      </c>
      <c r="E156" s="93">
        <f t="shared" si="43"/>
        <v>35716.370000000003</v>
      </c>
      <c r="F156" s="88">
        <f t="shared" si="41"/>
        <v>165083.63</v>
      </c>
      <c r="H156" s="20"/>
    </row>
    <row r="157" spans="1:8" ht="41.25" customHeight="1">
      <c r="A157" s="110" t="s">
        <v>344</v>
      </c>
      <c r="B157" s="87">
        <v>200</v>
      </c>
      <c r="C157" s="95" t="s">
        <v>338</v>
      </c>
      <c r="D157" s="92">
        <f t="shared" si="43"/>
        <v>200800</v>
      </c>
      <c r="E157" s="93">
        <f t="shared" si="43"/>
        <v>35716.370000000003</v>
      </c>
      <c r="F157" s="88">
        <f t="shared" si="41"/>
        <v>165083.63</v>
      </c>
      <c r="H157" s="20"/>
    </row>
    <row r="158" spans="1:8" ht="33.75">
      <c r="A158" s="98" t="s">
        <v>256</v>
      </c>
      <c r="B158" s="87">
        <v>200</v>
      </c>
      <c r="C158" s="95" t="s">
        <v>273</v>
      </c>
      <c r="D158" s="92">
        <f t="shared" si="43"/>
        <v>200800</v>
      </c>
      <c r="E158" s="93">
        <f t="shared" si="43"/>
        <v>35716.370000000003</v>
      </c>
      <c r="F158" s="88">
        <f t="shared" si="41"/>
        <v>165083.63</v>
      </c>
      <c r="H158" s="20"/>
    </row>
    <row r="159" spans="1:8" ht="20.25" customHeight="1">
      <c r="A159" s="97" t="s">
        <v>369</v>
      </c>
      <c r="B159" s="87">
        <v>200</v>
      </c>
      <c r="C159" s="95" t="s">
        <v>238</v>
      </c>
      <c r="D159" s="92">
        <v>200800</v>
      </c>
      <c r="E159" s="93">
        <v>35716.370000000003</v>
      </c>
      <c r="F159" s="88">
        <f t="shared" si="41"/>
        <v>165083.63</v>
      </c>
      <c r="H159" s="20"/>
    </row>
    <row r="160" spans="1:8" ht="96.75" customHeight="1">
      <c r="A160" s="97" t="s">
        <v>451</v>
      </c>
      <c r="B160" s="87">
        <v>200</v>
      </c>
      <c r="C160" s="95" t="s">
        <v>438</v>
      </c>
      <c r="D160" s="92">
        <f t="shared" ref="D160:E161" si="44">D161</f>
        <v>186200</v>
      </c>
      <c r="E160" s="93" t="str">
        <f t="shared" si="44"/>
        <v>-</v>
      </c>
      <c r="F160" s="88">
        <f t="shared" si="32"/>
        <v>186200</v>
      </c>
      <c r="H160" s="20"/>
    </row>
    <row r="161" spans="1:8" ht="36.75" customHeight="1">
      <c r="A161" s="110" t="s">
        <v>344</v>
      </c>
      <c r="B161" s="87">
        <v>200</v>
      </c>
      <c r="C161" s="95" t="s">
        <v>439</v>
      </c>
      <c r="D161" s="92">
        <f t="shared" si="44"/>
        <v>186200</v>
      </c>
      <c r="E161" s="93" t="str">
        <f t="shared" si="44"/>
        <v>-</v>
      </c>
      <c r="F161" s="88">
        <f t="shared" si="32"/>
        <v>186200</v>
      </c>
      <c r="H161" s="20"/>
    </row>
    <row r="162" spans="1:8" ht="39" customHeight="1">
      <c r="A162" s="98" t="s">
        <v>256</v>
      </c>
      <c r="B162" s="87">
        <v>200</v>
      </c>
      <c r="C162" s="95" t="s">
        <v>440</v>
      </c>
      <c r="D162" s="92">
        <f>D163</f>
        <v>186200</v>
      </c>
      <c r="E162" s="93" t="str">
        <f>E163</f>
        <v>-</v>
      </c>
      <c r="F162" s="88">
        <f t="shared" si="32"/>
        <v>186200</v>
      </c>
      <c r="H162" s="20"/>
    </row>
    <row r="163" spans="1:8" ht="14.25" customHeight="1">
      <c r="A163" s="97" t="s">
        <v>369</v>
      </c>
      <c r="B163" s="87">
        <v>200</v>
      </c>
      <c r="C163" s="95" t="s">
        <v>441</v>
      </c>
      <c r="D163" s="92">
        <v>186200</v>
      </c>
      <c r="E163" s="93" t="s">
        <v>74</v>
      </c>
      <c r="F163" s="88">
        <f t="shared" si="32"/>
        <v>186200</v>
      </c>
      <c r="H163" s="20"/>
    </row>
    <row r="164" spans="1:8" ht="17.25" customHeight="1">
      <c r="A164" s="86" t="s">
        <v>311</v>
      </c>
      <c r="B164" s="87">
        <v>200</v>
      </c>
      <c r="C164" s="95" t="s">
        <v>307</v>
      </c>
      <c r="D164" s="92">
        <f t="shared" ref="D164:E170" si="45">D165</f>
        <v>6000</v>
      </c>
      <c r="E164" s="93" t="str">
        <f t="shared" si="45"/>
        <v>-</v>
      </c>
      <c r="F164" s="88">
        <f t="shared" si="32"/>
        <v>6000</v>
      </c>
      <c r="H164" s="20"/>
    </row>
    <row r="165" spans="1:8" ht="33.75">
      <c r="A165" s="86" t="s">
        <v>312</v>
      </c>
      <c r="B165" s="87">
        <v>200</v>
      </c>
      <c r="C165" s="95" t="s">
        <v>306</v>
      </c>
      <c r="D165" s="92">
        <f>D167</f>
        <v>6000</v>
      </c>
      <c r="E165" s="93" t="str">
        <f>E167</f>
        <v>-</v>
      </c>
      <c r="F165" s="88">
        <f t="shared" si="32"/>
        <v>6000</v>
      </c>
      <c r="H165" s="20"/>
    </row>
    <row r="166" spans="1:8" ht="24.75" customHeight="1">
      <c r="A166" s="86" t="s">
        <v>190</v>
      </c>
      <c r="B166" s="87">
        <v>200</v>
      </c>
      <c r="C166" s="95" t="s">
        <v>314</v>
      </c>
      <c r="D166" s="92">
        <f>D167</f>
        <v>6000</v>
      </c>
      <c r="E166" s="93" t="str">
        <f>E167</f>
        <v>-</v>
      </c>
      <c r="F166" s="88">
        <f t="shared" si="32"/>
        <v>6000</v>
      </c>
      <c r="H166" s="20"/>
    </row>
    <row r="167" spans="1:8" ht="37.5" customHeight="1">
      <c r="A167" s="98" t="s">
        <v>191</v>
      </c>
      <c r="B167" s="87">
        <v>200</v>
      </c>
      <c r="C167" s="95" t="s">
        <v>308</v>
      </c>
      <c r="D167" s="92">
        <f t="shared" si="45"/>
        <v>6000</v>
      </c>
      <c r="E167" s="93" t="str">
        <f t="shared" si="45"/>
        <v>-</v>
      </c>
      <c r="F167" s="88">
        <f t="shared" si="32"/>
        <v>6000</v>
      </c>
      <c r="H167" s="20"/>
    </row>
    <row r="168" spans="1:8" ht="95.25" customHeight="1">
      <c r="A168" s="86" t="s">
        <v>313</v>
      </c>
      <c r="B168" s="87">
        <v>200</v>
      </c>
      <c r="C168" s="95" t="s">
        <v>305</v>
      </c>
      <c r="D168" s="92">
        <f>D169</f>
        <v>6000</v>
      </c>
      <c r="E168" s="93" t="str">
        <f>E169</f>
        <v>-</v>
      </c>
      <c r="F168" s="88">
        <f t="shared" si="32"/>
        <v>6000</v>
      </c>
      <c r="H168" s="20"/>
    </row>
    <row r="169" spans="1:8" ht="37.5" customHeight="1">
      <c r="A169" s="110" t="s">
        <v>344</v>
      </c>
      <c r="B169" s="87">
        <v>200</v>
      </c>
      <c r="C169" s="95" t="s">
        <v>339</v>
      </c>
      <c r="D169" s="92">
        <f>D170</f>
        <v>6000</v>
      </c>
      <c r="E169" s="93" t="str">
        <f>E170</f>
        <v>-</v>
      </c>
      <c r="F169" s="88">
        <f t="shared" si="32"/>
        <v>6000</v>
      </c>
      <c r="H169" s="20"/>
    </row>
    <row r="170" spans="1:8" ht="39" customHeight="1">
      <c r="A170" s="98" t="s">
        <v>256</v>
      </c>
      <c r="B170" s="87">
        <v>200</v>
      </c>
      <c r="C170" s="95" t="s">
        <v>309</v>
      </c>
      <c r="D170" s="92">
        <f t="shared" si="45"/>
        <v>6000</v>
      </c>
      <c r="E170" s="93" t="str">
        <f t="shared" si="45"/>
        <v>-</v>
      </c>
      <c r="F170" s="88">
        <f t="shared" si="32"/>
        <v>6000</v>
      </c>
      <c r="H170" s="20"/>
    </row>
    <row r="171" spans="1:8" ht="18.75" customHeight="1">
      <c r="A171" s="97" t="s">
        <v>369</v>
      </c>
      <c r="B171" s="87">
        <v>200</v>
      </c>
      <c r="C171" s="95" t="s">
        <v>310</v>
      </c>
      <c r="D171" s="92">
        <v>6000</v>
      </c>
      <c r="E171" s="93" t="s">
        <v>74</v>
      </c>
      <c r="F171" s="88">
        <f t="shared" si="32"/>
        <v>6000</v>
      </c>
      <c r="H171" s="20"/>
    </row>
    <row r="172" spans="1:8" ht="20.25" customHeight="1">
      <c r="A172" s="94" t="s">
        <v>106</v>
      </c>
      <c r="B172" s="90">
        <v>200</v>
      </c>
      <c r="C172" s="106" t="s">
        <v>239</v>
      </c>
      <c r="D172" s="92">
        <f t="shared" ref="D172:E178" si="46">D173</f>
        <v>4846800</v>
      </c>
      <c r="E172" s="93">
        <f t="shared" si="46"/>
        <v>1675255.76</v>
      </c>
      <c r="F172" s="88">
        <f t="shared" si="28"/>
        <v>3171544.24</v>
      </c>
      <c r="H172" s="21"/>
    </row>
    <row r="173" spans="1:8" ht="18.75" customHeight="1">
      <c r="A173" s="94" t="s">
        <v>64</v>
      </c>
      <c r="B173" s="87">
        <v>200</v>
      </c>
      <c r="C173" s="95" t="s">
        <v>240</v>
      </c>
      <c r="D173" s="92">
        <f t="shared" si="46"/>
        <v>4846800</v>
      </c>
      <c r="E173" s="93">
        <f t="shared" si="46"/>
        <v>1675255.76</v>
      </c>
      <c r="F173" s="88">
        <f t="shared" si="28"/>
        <v>3171544.24</v>
      </c>
      <c r="H173" s="20"/>
    </row>
    <row r="174" spans="1:8" ht="27.75" customHeight="1">
      <c r="A174" s="86" t="s">
        <v>242</v>
      </c>
      <c r="B174" s="87">
        <v>200</v>
      </c>
      <c r="C174" s="95" t="s">
        <v>241</v>
      </c>
      <c r="D174" s="92">
        <f>D175+D181</f>
        <v>4846800</v>
      </c>
      <c r="E174" s="93">
        <f>E175+E181</f>
        <v>1675255.76</v>
      </c>
      <c r="F174" s="88">
        <f t="shared" si="28"/>
        <v>3171544.24</v>
      </c>
      <c r="H174" s="20"/>
    </row>
    <row r="175" spans="1:8" ht="28.5" customHeight="1">
      <c r="A175" s="97" t="s">
        <v>422</v>
      </c>
      <c r="B175" s="87">
        <v>200</v>
      </c>
      <c r="C175" s="95" t="s">
        <v>423</v>
      </c>
      <c r="D175" s="93">
        <f t="shared" ref="D175:E177" si="47">D176</f>
        <v>4815300</v>
      </c>
      <c r="E175" s="93">
        <f t="shared" si="47"/>
        <v>1643755.76</v>
      </c>
      <c r="F175" s="88">
        <f t="shared" si="28"/>
        <v>3171544.24</v>
      </c>
      <c r="H175" s="20"/>
    </row>
    <row r="176" spans="1:8" ht="86.25" customHeight="1">
      <c r="A176" s="86" t="s">
        <v>243</v>
      </c>
      <c r="B176" s="87">
        <v>200</v>
      </c>
      <c r="C176" s="95" t="s">
        <v>424</v>
      </c>
      <c r="D176" s="93">
        <f t="shared" si="47"/>
        <v>4815300</v>
      </c>
      <c r="E176" s="93">
        <f t="shared" si="47"/>
        <v>1643755.76</v>
      </c>
      <c r="F176" s="88">
        <f t="shared" si="28"/>
        <v>3171544.24</v>
      </c>
      <c r="H176" s="20"/>
    </row>
    <row r="177" spans="1:8" ht="39" customHeight="1">
      <c r="A177" s="110" t="s">
        <v>348</v>
      </c>
      <c r="B177" s="87">
        <v>200</v>
      </c>
      <c r="C177" s="95" t="s">
        <v>425</v>
      </c>
      <c r="D177" s="93">
        <f>D178+D180</f>
        <v>4815300</v>
      </c>
      <c r="E177" s="93">
        <f t="shared" si="47"/>
        <v>1643755.76</v>
      </c>
      <c r="F177" s="88">
        <f t="shared" si="28"/>
        <v>3171544.24</v>
      </c>
      <c r="H177" s="20"/>
    </row>
    <row r="178" spans="1:8" ht="21.75" customHeight="1">
      <c r="A178" s="86" t="s">
        <v>258</v>
      </c>
      <c r="B178" s="87">
        <v>200</v>
      </c>
      <c r="C178" s="95" t="s">
        <v>426</v>
      </c>
      <c r="D178" s="93">
        <f t="shared" si="46"/>
        <v>4502500</v>
      </c>
      <c r="E178" s="93">
        <f t="shared" si="46"/>
        <v>1643755.76</v>
      </c>
      <c r="F178" s="88">
        <f t="shared" ref="F178" si="48">D178-E178</f>
        <v>2858744.24</v>
      </c>
      <c r="H178" s="20"/>
    </row>
    <row r="179" spans="1:8" ht="63.75" customHeight="1">
      <c r="A179" s="97" t="s">
        <v>98</v>
      </c>
      <c r="B179" s="87">
        <v>200</v>
      </c>
      <c r="C179" s="95" t="s">
        <v>427</v>
      </c>
      <c r="D179" s="91">
        <v>4502500</v>
      </c>
      <c r="E179" s="91">
        <v>1643755.76</v>
      </c>
      <c r="F179" s="88">
        <f t="shared" si="28"/>
        <v>2858744.24</v>
      </c>
      <c r="H179" s="20"/>
    </row>
    <row r="180" spans="1:8" ht="30.75" customHeight="1">
      <c r="A180" s="97" t="s">
        <v>463</v>
      </c>
      <c r="B180" s="87">
        <v>200</v>
      </c>
      <c r="C180" s="95" t="s">
        <v>462</v>
      </c>
      <c r="D180" s="91">
        <v>312800</v>
      </c>
      <c r="E180" s="91" t="s">
        <v>74</v>
      </c>
      <c r="F180" s="88">
        <f>D180</f>
        <v>312800</v>
      </c>
      <c r="H180" s="20"/>
    </row>
    <row r="181" spans="1:8" ht="24.75" customHeight="1">
      <c r="A181" s="97" t="s">
        <v>447</v>
      </c>
      <c r="B181" s="87">
        <v>200</v>
      </c>
      <c r="C181" s="95" t="s">
        <v>442</v>
      </c>
      <c r="D181" s="91">
        <f t="shared" ref="D181:E184" si="49">D182</f>
        <v>31500</v>
      </c>
      <c r="E181" s="91">
        <f t="shared" si="49"/>
        <v>31500</v>
      </c>
      <c r="F181" s="88" t="s">
        <v>74</v>
      </c>
      <c r="H181" s="20"/>
    </row>
    <row r="182" spans="1:8" ht="72.75" customHeight="1">
      <c r="A182" s="97" t="s">
        <v>448</v>
      </c>
      <c r="B182" s="87">
        <v>200</v>
      </c>
      <c r="C182" s="95" t="s">
        <v>443</v>
      </c>
      <c r="D182" s="91">
        <f t="shared" si="49"/>
        <v>31500</v>
      </c>
      <c r="E182" s="91">
        <f t="shared" si="49"/>
        <v>31500</v>
      </c>
      <c r="F182" s="88" t="s">
        <v>74</v>
      </c>
      <c r="H182" s="20"/>
    </row>
    <row r="183" spans="1:8" ht="36.75" customHeight="1">
      <c r="A183" s="97" t="s">
        <v>437</v>
      </c>
      <c r="B183" s="87">
        <v>200</v>
      </c>
      <c r="C183" s="95" t="s">
        <v>444</v>
      </c>
      <c r="D183" s="91">
        <f t="shared" si="49"/>
        <v>31500</v>
      </c>
      <c r="E183" s="91">
        <f t="shared" si="49"/>
        <v>31500</v>
      </c>
      <c r="F183" s="88" t="s">
        <v>74</v>
      </c>
      <c r="H183" s="20"/>
    </row>
    <row r="184" spans="1:8" ht="108.75" customHeight="1">
      <c r="A184" s="97" t="s">
        <v>449</v>
      </c>
      <c r="B184" s="87">
        <v>200</v>
      </c>
      <c r="C184" s="95" t="s">
        <v>445</v>
      </c>
      <c r="D184" s="91">
        <f t="shared" si="49"/>
        <v>31500</v>
      </c>
      <c r="E184" s="91">
        <f t="shared" si="49"/>
        <v>31500</v>
      </c>
      <c r="F184" s="88" t="s">
        <v>74</v>
      </c>
      <c r="H184" s="20"/>
    </row>
    <row r="185" spans="1:8" ht="59.25" customHeight="1">
      <c r="A185" s="97" t="s">
        <v>450</v>
      </c>
      <c r="B185" s="87">
        <v>200</v>
      </c>
      <c r="C185" s="95" t="s">
        <v>446</v>
      </c>
      <c r="D185" s="91">
        <v>31500</v>
      </c>
      <c r="E185" s="91">
        <v>31500</v>
      </c>
      <c r="F185" s="88" t="s">
        <v>74</v>
      </c>
      <c r="H185" s="20"/>
    </row>
    <row r="186" spans="1:8">
      <c r="A186" s="86" t="s">
        <v>65</v>
      </c>
      <c r="B186" s="87">
        <v>200</v>
      </c>
      <c r="C186" s="95" t="s">
        <v>244</v>
      </c>
      <c r="D186" s="92">
        <f t="shared" ref="D186:E188" si="50">D187</f>
        <v>5000</v>
      </c>
      <c r="E186" s="93" t="str">
        <f t="shared" si="50"/>
        <v>-</v>
      </c>
      <c r="F186" s="88">
        <f>D186</f>
        <v>5000</v>
      </c>
      <c r="H186" s="20"/>
    </row>
    <row r="187" spans="1:8" ht="16.5" customHeight="1">
      <c r="A187" s="86" t="s">
        <v>78</v>
      </c>
      <c r="B187" s="87">
        <v>200</v>
      </c>
      <c r="C187" s="85" t="s">
        <v>245</v>
      </c>
      <c r="D187" s="92">
        <f t="shared" si="50"/>
        <v>5000</v>
      </c>
      <c r="E187" s="93" t="str">
        <f t="shared" si="50"/>
        <v>-</v>
      </c>
      <c r="F187" s="88">
        <f t="shared" ref="F187:F193" si="51">D187</f>
        <v>5000</v>
      </c>
      <c r="H187" s="20"/>
    </row>
    <row r="188" spans="1:8" ht="33.75">
      <c r="A188" s="86" t="s">
        <v>247</v>
      </c>
      <c r="B188" s="87">
        <v>200</v>
      </c>
      <c r="C188" s="85" t="s">
        <v>246</v>
      </c>
      <c r="D188" s="92">
        <f t="shared" si="50"/>
        <v>5000</v>
      </c>
      <c r="E188" s="93" t="str">
        <f t="shared" si="50"/>
        <v>-</v>
      </c>
      <c r="F188" s="88">
        <f t="shared" si="51"/>
        <v>5000</v>
      </c>
      <c r="H188" s="20"/>
    </row>
    <row r="189" spans="1:8" ht="31.5" customHeight="1">
      <c r="A189" s="86" t="s">
        <v>125</v>
      </c>
      <c r="B189" s="87">
        <v>200</v>
      </c>
      <c r="C189" s="85" t="s">
        <v>248</v>
      </c>
      <c r="D189" s="92">
        <f>D190</f>
        <v>5000</v>
      </c>
      <c r="E189" s="93" t="str">
        <f t="shared" ref="E189" si="52">E190</f>
        <v>-</v>
      </c>
      <c r="F189" s="88">
        <f t="shared" si="51"/>
        <v>5000</v>
      </c>
      <c r="H189" s="20"/>
    </row>
    <row r="190" spans="1:8" ht="86.25" customHeight="1">
      <c r="A190" s="86" t="s">
        <v>116</v>
      </c>
      <c r="B190" s="87">
        <v>200</v>
      </c>
      <c r="C190" s="85" t="s">
        <v>249</v>
      </c>
      <c r="D190" s="92">
        <f>D191</f>
        <v>5000</v>
      </c>
      <c r="E190" s="93" t="str">
        <f>E191</f>
        <v>-</v>
      </c>
      <c r="F190" s="88">
        <f>D190</f>
        <v>5000</v>
      </c>
      <c r="H190" s="20"/>
    </row>
    <row r="191" spans="1:8" ht="38.25" customHeight="1">
      <c r="A191" s="110" t="s">
        <v>344</v>
      </c>
      <c r="B191" s="87">
        <v>200</v>
      </c>
      <c r="C191" s="85" t="s">
        <v>340</v>
      </c>
      <c r="D191" s="92">
        <f>D192</f>
        <v>5000</v>
      </c>
      <c r="E191" s="93" t="str">
        <f>E192</f>
        <v>-</v>
      </c>
      <c r="F191" s="88">
        <f t="shared" si="51"/>
        <v>5000</v>
      </c>
      <c r="H191" s="20"/>
    </row>
    <row r="192" spans="1:8" ht="42" customHeight="1">
      <c r="A192" s="98" t="s">
        <v>256</v>
      </c>
      <c r="B192" s="87">
        <v>200</v>
      </c>
      <c r="C192" s="85" t="s">
        <v>274</v>
      </c>
      <c r="D192" s="92">
        <f>D193</f>
        <v>5000</v>
      </c>
      <c r="E192" s="93" t="str">
        <f>E193</f>
        <v>-</v>
      </c>
      <c r="F192" s="88">
        <f>D192</f>
        <v>5000</v>
      </c>
      <c r="H192" s="20"/>
    </row>
    <row r="193" spans="1:8" ht="17.25" customHeight="1">
      <c r="A193" s="111" t="s">
        <v>370</v>
      </c>
      <c r="B193" s="112">
        <v>200</v>
      </c>
      <c r="C193" s="113" t="s">
        <v>250</v>
      </c>
      <c r="D193" s="108">
        <v>5000</v>
      </c>
      <c r="E193" s="109" t="s">
        <v>74</v>
      </c>
      <c r="F193" s="88">
        <f t="shared" si="51"/>
        <v>5000</v>
      </c>
      <c r="H193" s="20"/>
    </row>
    <row r="194" spans="1:8" ht="29.25" customHeight="1">
      <c r="A194" s="111" t="s">
        <v>357</v>
      </c>
      <c r="B194" s="189">
        <v>200</v>
      </c>
      <c r="C194" s="114" t="s">
        <v>350</v>
      </c>
      <c r="D194" s="115">
        <f t="shared" ref="D194:E199" si="53">D195</f>
        <v>400</v>
      </c>
      <c r="E194" s="116">
        <f t="shared" si="53"/>
        <v>77.77</v>
      </c>
      <c r="F194" s="88">
        <f>D194-E194</f>
        <v>322.23</v>
      </c>
      <c r="H194" s="20"/>
    </row>
    <row r="195" spans="1:8" ht="27.75" customHeight="1">
      <c r="A195" s="188" t="s">
        <v>358</v>
      </c>
      <c r="B195" s="189">
        <v>200</v>
      </c>
      <c r="C195" s="114" t="s">
        <v>351</v>
      </c>
      <c r="D195" s="115">
        <f t="shared" si="53"/>
        <v>400</v>
      </c>
      <c r="E195" s="116">
        <f t="shared" si="53"/>
        <v>77.77</v>
      </c>
      <c r="F195" s="88">
        <f t="shared" ref="F195:F200" si="54">D195-E195</f>
        <v>322.23</v>
      </c>
      <c r="H195" s="20"/>
    </row>
    <row r="196" spans="1:8" ht="40.5" customHeight="1">
      <c r="A196" s="98" t="s">
        <v>182</v>
      </c>
      <c r="B196" s="189">
        <v>200</v>
      </c>
      <c r="C196" s="114" t="s">
        <v>352</v>
      </c>
      <c r="D196" s="115">
        <f t="shared" si="53"/>
        <v>400</v>
      </c>
      <c r="E196" s="116">
        <f t="shared" si="53"/>
        <v>77.77</v>
      </c>
      <c r="F196" s="88">
        <f t="shared" si="54"/>
        <v>322.23</v>
      </c>
      <c r="H196" s="20"/>
    </row>
    <row r="197" spans="1:8" ht="27.75" customHeight="1">
      <c r="A197" s="188" t="s">
        <v>362</v>
      </c>
      <c r="B197" s="189">
        <v>200</v>
      </c>
      <c r="C197" s="114" t="s">
        <v>353</v>
      </c>
      <c r="D197" s="115">
        <f t="shared" si="53"/>
        <v>400</v>
      </c>
      <c r="E197" s="116">
        <f t="shared" si="53"/>
        <v>77.77</v>
      </c>
      <c r="F197" s="88">
        <f t="shared" si="54"/>
        <v>322.23</v>
      </c>
      <c r="H197" s="20"/>
    </row>
    <row r="198" spans="1:8" ht="58.5" customHeight="1">
      <c r="A198" s="188" t="s">
        <v>359</v>
      </c>
      <c r="B198" s="189">
        <v>200</v>
      </c>
      <c r="C198" s="114" t="s">
        <v>354</v>
      </c>
      <c r="D198" s="115">
        <f t="shared" si="53"/>
        <v>400</v>
      </c>
      <c r="E198" s="116">
        <f t="shared" si="53"/>
        <v>77.77</v>
      </c>
      <c r="F198" s="88">
        <f t="shared" si="54"/>
        <v>322.23</v>
      </c>
      <c r="H198" s="20"/>
    </row>
    <row r="199" spans="1:8" ht="27.75" customHeight="1">
      <c r="A199" s="188" t="s">
        <v>360</v>
      </c>
      <c r="B199" s="189">
        <v>200</v>
      </c>
      <c r="C199" s="114" t="s">
        <v>355</v>
      </c>
      <c r="D199" s="115">
        <f t="shared" si="53"/>
        <v>400</v>
      </c>
      <c r="E199" s="116">
        <f t="shared" si="53"/>
        <v>77.77</v>
      </c>
      <c r="F199" s="88">
        <f t="shared" si="54"/>
        <v>322.23</v>
      </c>
      <c r="H199" s="20"/>
    </row>
    <row r="200" spans="1:8" ht="15.75" customHeight="1" thickBot="1">
      <c r="A200" s="188" t="s">
        <v>361</v>
      </c>
      <c r="B200" s="190">
        <v>200</v>
      </c>
      <c r="C200" s="191" t="s">
        <v>356</v>
      </c>
      <c r="D200" s="192">
        <v>400</v>
      </c>
      <c r="E200" s="193">
        <v>77.77</v>
      </c>
      <c r="F200" s="88">
        <f t="shared" si="54"/>
        <v>322.23</v>
      </c>
      <c r="H200" s="20"/>
    </row>
    <row r="201" spans="1:8" ht="3.75" customHeight="1" thickBot="1">
      <c r="A201" s="117"/>
      <c r="B201" s="118"/>
      <c r="C201" s="118"/>
      <c r="D201" s="118"/>
      <c r="E201" s="118"/>
      <c r="F201" s="118"/>
      <c r="H201" s="20"/>
    </row>
    <row r="202" spans="1:8" ht="23.25" thickBot="1">
      <c r="A202" s="119" t="s">
        <v>72</v>
      </c>
      <c r="B202" s="120">
        <v>450</v>
      </c>
      <c r="C202" s="121" t="s">
        <v>15</v>
      </c>
      <c r="D202" s="122">
        <f>'117_1'!D15-'117_2'!D5</f>
        <v>-201500</v>
      </c>
      <c r="E202" s="123">
        <f>'117_1'!E15:F15-'117_2'!E5</f>
        <v>1354377.67</v>
      </c>
      <c r="F202" s="124" t="s">
        <v>15</v>
      </c>
      <c r="H202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16" zoomScale="150" zoomScaleNormal="150" zoomScaleSheetLayoutView="140" workbookViewId="0">
      <selection activeCell="B39" sqref="B39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2" t="s">
        <v>81</v>
      </c>
      <c r="F1" s="222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25" t="s">
        <v>8</v>
      </c>
      <c r="B4" s="225" t="s">
        <v>9</v>
      </c>
      <c r="C4" s="225" t="s">
        <v>32</v>
      </c>
      <c r="D4" s="225" t="s">
        <v>29</v>
      </c>
      <c r="E4" s="223" t="s">
        <v>12</v>
      </c>
      <c r="F4" s="224" t="s">
        <v>54</v>
      </c>
    </row>
    <row r="5" spans="1:6" s="9" customFormat="1" ht="54.6" customHeight="1">
      <c r="A5" s="225"/>
      <c r="B5" s="225"/>
      <c r="C5" s="225"/>
      <c r="D5" s="225"/>
      <c r="E5" s="223"/>
      <c r="F5" s="224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25" t="s">
        <v>33</v>
      </c>
      <c r="B7" s="126">
        <v>500</v>
      </c>
      <c r="C7" s="127" t="s">
        <v>15</v>
      </c>
      <c r="D7" s="128">
        <v>201500</v>
      </c>
      <c r="E7" s="128">
        <v>-1354377.67</v>
      </c>
      <c r="F7" s="129">
        <f>D7-E7</f>
        <v>1555877.67</v>
      </c>
    </row>
    <row r="8" spans="1:6">
      <c r="A8" s="130" t="s">
        <v>0</v>
      </c>
      <c r="B8" s="131"/>
      <c r="C8" s="132"/>
      <c r="D8" s="133"/>
      <c r="E8" s="134"/>
      <c r="F8" s="135"/>
    </row>
    <row r="9" spans="1:6" ht="22.5" customHeight="1">
      <c r="A9" s="136" t="s">
        <v>319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>
      <c r="A10" s="130" t="s">
        <v>75</v>
      </c>
      <c r="B10" s="142"/>
      <c r="C10" s="143"/>
      <c r="D10" s="144"/>
      <c r="E10" s="144"/>
      <c r="F10" s="145"/>
    </row>
    <row r="11" spans="1:6" ht="39" customHeight="1">
      <c r="A11" s="146" t="s">
        <v>315</v>
      </c>
      <c r="B11" s="147">
        <v>520</v>
      </c>
      <c r="C11" s="138" t="s">
        <v>316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>
      <c r="A12" s="146" t="s">
        <v>317</v>
      </c>
      <c r="B12" s="142">
        <v>520</v>
      </c>
      <c r="C12" s="150" t="s">
        <v>318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>
      <c r="A13" s="146" t="s">
        <v>364</v>
      </c>
      <c r="B13" s="151">
        <v>520</v>
      </c>
      <c r="C13" s="150" t="s">
        <v>363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>
      <c r="A14" s="146" t="s">
        <v>366</v>
      </c>
      <c r="B14" s="147">
        <v>520</v>
      </c>
      <c r="C14" s="150" t="s">
        <v>365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>
      <c r="A16" s="157" t="s">
        <v>75</v>
      </c>
      <c r="B16" s="142"/>
      <c r="C16" s="143"/>
      <c r="D16" s="134"/>
      <c r="E16" s="158"/>
      <c r="F16" s="145"/>
    </row>
    <row r="17" spans="1:6" ht="9.75" customHeight="1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>
      <c r="A18" s="136" t="s">
        <v>73</v>
      </c>
      <c r="B18" s="151">
        <v>700</v>
      </c>
      <c r="C18" s="162" t="s">
        <v>155</v>
      </c>
      <c r="D18" s="152">
        <v>516900</v>
      </c>
      <c r="E18" s="152">
        <v>-1354377.67</v>
      </c>
      <c r="F18" s="163">
        <f>D18-E18</f>
        <v>1871277.67</v>
      </c>
    </row>
    <row r="19" spans="1:6" ht="25.5" customHeight="1">
      <c r="A19" s="136" t="s">
        <v>156</v>
      </c>
      <c r="B19" s="164">
        <v>700</v>
      </c>
      <c r="C19" s="162" t="s">
        <v>34</v>
      </c>
      <c r="D19" s="161">
        <v>516900</v>
      </c>
      <c r="E19" s="154">
        <f>E18</f>
        <v>-1354377.67</v>
      </c>
      <c r="F19" s="163">
        <f>D19-E19</f>
        <v>1871277.67</v>
      </c>
    </row>
    <row r="20" spans="1:6" ht="22.5">
      <c r="A20" s="165" t="s">
        <v>66</v>
      </c>
      <c r="B20" s="166">
        <v>710</v>
      </c>
      <c r="C20" s="167" t="s">
        <v>35</v>
      </c>
      <c r="D20" s="168">
        <v>-13169400</v>
      </c>
      <c r="E20" s="169">
        <v>-6264354.9699999997</v>
      </c>
      <c r="F20" s="170" t="s">
        <v>15</v>
      </c>
    </row>
    <row r="21" spans="1:6" ht="22.5">
      <c r="A21" s="171" t="s">
        <v>36</v>
      </c>
      <c r="B21" s="172">
        <v>710</v>
      </c>
      <c r="C21" s="173" t="s">
        <v>37</v>
      </c>
      <c r="D21" s="174">
        <f t="shared" ref="D21:D23" si="0">D20</f>
        <v>-13169400</v>
      </c>
      <c r="E21" s="169">
        <f>E20</f>
        <v>-6264354.9699999997</v>
      </c>
      <c r="F21" s="170" t="s">
        <v>15</v>
      </c>
    </row>
    <row r="22" spans="1:6" ht="22.5">
      <c r="A22" s="171" t="s">
        <v>38</v>
      </c>
      <c r="B22" s="172">
        <v>710</v>
      </c>
      <c r="C22" s="173" t="s">
        <v>39</v>
      </c>
      <c r="D22" s="174">
        <f t="shared" si="0"/>
        <v>-13169400</v>
      </c>
      <c r="E22" s="169">
        <f>E21</f>
        <v>-6264354.9699999997</v>
      </c>
      <c r="F22" s="170" t="s">
        <v>15</v>
      </c>
    </row>
    <row r="23" spans="1:6" ht="33.75">
      <c r="A23" s="171" t="s">
        <v>40</v>
      </c>
      <c r="B23" s="172">
        <v>710</v>
      </c>
      <c r="C23" s="173" t="s">
        <v>41</v>
      </c>
      <c r="D23" s="174">
        <f t="shared" si="0"/>
        <v>-13169400</v>
      </c>
      <c r="E23" s="169">
        <f>E22</f>
        <v>-6264354.9699999997</v>
      </c>
      <c r="F23" s="170" t="s">
        <v>15</v>
      </c>
    </row>
    <row r="24" spans="1:6" ht="22.5">
      <c r="A24" s="171" t="s">
        <v>67</v>
      </c>
      <c r="B24" s="172">
        <v>720</v>
      </c>
      <c r="C24" s="173" t="s">
        <v>42</v>
      </c>
      <c r="D24" s="174">
        <v>13686300</v>
      </c>
      <c r="E24" s="175">
        <v>4909977.3</v>
      </c>
      <c r="F24" s="170" t="s">
        <v>15</v>
      </c>
    </row>
    <row r="25" spans="1:6" ht="22.5">
      <c r="A25" s="171" t="s">
        <v>43</v>
      </c>
      <c r="B25" s="172">
        <v>720</v>
      </c>
      <c r="C25" s="173" t="s">
        <v>44</v>
      </c>
      <c r="D25" s="174">
        <f t="shared" ref="D25:E27" si="1">D24</f>
        <v>13686300</v>
      </c>
      <c r="E25" s="175">
        <f t="shared" si="1"/>
        <v>4909977.3</v>
      </c>
      <c r="F25" s="170" t="s">
        <v>15</v>
      </c>
    </row>
    <row r="26" spans="1:6" ht="22.5">
      <c r="A26" s="171" t="s">
        <v>45</v>
      </c>
      <c r="B26" s="172">
        <v>720</v>
      </c>
      <c r="C26" s="173" t="s">
        <v>46</v>
      </c>
      <c r="D26" s="174">
        <f t="shared" si="1"/>
        <v>13686300</v>
      </c>
      <c r="E26" s="175">
        <f t="shared" si="1"/>
        <v>4909977.3</v>
      </c>
      <c r="F26" s="170" t="s">
        <v>15</v>
      </c>
    </row>
    <row r="27" spans="1:6" ht="34.5" thickBot="1">
      <c r="A27" s="176" t="s">
        <v>47</v>
      </c>
      <c r="B27" s="177">
        <v>720</v>
      </c>
      <c r="C27" s="178" t="s">
        <v>48</v>
      </c>
      <c r="D27" s="179">
        <f t="shared" si="1"/>
        <v>13686300</v>
      </c>
      <c r="E27" s="180">
        <f t="shared" si="1"/>
        <v>4909977.3</v>
      </c>
      <c r="F27" s="181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0.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16.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464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2019-03-06T12:27:11Z</cp:lastPrinted>
  <dcterms:created xsi:type="dcterms:W3CDTF">2011-02-10T10:53:11Z</dcterms:created>
  <dcterms:modified xsi:type="dcterms:W3CDTF">2019-05-16T21:05:38Z</dcterms:modified>
</cp:coreProperties>
</file>