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'117_2'!$A$2:$F$216</definedName>
    <definedName name="_xlnm.Print_Area" localSheetId="1">'117_2'!$A$1:$F$216</definedName>
  </definedNames>
  <calcPr calcId="124519" calcOnSave="0"/>
</workbook>
</file>

<file path=xl/calcChain.xml><?xml version="1.0" encoding="utf-8"?>
<calcChain xmlns="http://schemas.openxmlformats.org/spreadsheetml/2006/main">
  <c r="E7" i="5"/>
  <c r="F135"/>
  <c r="F136"/>
  <c r="F134"/>
  <c r="F132"/>
  <c r="F133"/>
  <c r="F131"/>
  <c r="E147"/>
  <c r="F155"/>
  <c r="F45"/>
  <c r="E40"/>
  <c r="E41"/>
  <c r="E42"/>
  <c r="E43"/>
  <c r="E44"/>
  <c r="E19" i="6"/>
  <c r="F199" i="5"/>
  <c r="F174"/>
  <c r="F170"/>
  <c r="F123"/>
  <c r="F16"/>
  <c r="F105"/>
  <c r="F75"/>
  <c r="F85"/>
  <c r="E14"/>
  <c r="F93"/>
  <c r="F62"/>
  <c r="E62"/>
  <c r="F78"/>
  <c r="F79"/>
  <c r="F77"/>
  <c r="F76"/>
  <c r="E37"/>
  <c r="E38"/>
  <c r="F26"/>
  <c r="F25"/>
  <c r="F24" i="4"/>
  <c r="F25"/>
  <c r="F23"/>
  <c r="F52"/>
  <c r="F53"/>
  <c r="E92" i="5"/>
  <c r="F159"/>
  <c r="F148"/>
  <c r="F144"/>
  <c r="F94"/>
  <c r="F60"/>
  <c r="E57"/>
  <c r="E23"/>
  <c r="F17"/>
  <c r="F48" i="4"/>
  <c r="F47"/>
  <c r="F41"/>
  <c r="F42"/>
  <c r="F43"/>
  <c r="F44"/>
  <c r="F30" i="5"/>
  <c r="F97"/>
  <c r="F66"/>
  <c r="F127"/>
  <c r="F178"/>
  <c r="F187"/>
  <c r="F214"/>
  <c r="E213"/>
  <c r="D213"/>
  <c r="D212" s="1"/>
  <c r="D211" s="1"/>
  <c r="D210" s="1"/>
  <c r="D209" s="1"/>
  <c r="D208" s="1"/>
  <c r="D177"/>
  <c r="D44"/>
  <c r="F44" s="1"/>
  <c r="F38" i="4"/>
  <c r="F37"/>
  <c r="F34"/>
  <c r="D64" i="5"/>
  <c r="F64" s="1"/>
  <c r="E64"/>
  <c r="E205"/>
  <c r="E204" s="1"/>
  <c r="E113"/>
  <c r="E112" s="1"/>
  <c r="D68"/>
  <c r="D67" s="1"/>
  <c r="E50"/>
  <c r="E49" s="1"/>
  <c r="D50"/>
  <c r="D49" s="1"/>
  <c r="D176"/>
  <c r="D43" l="1"/>
  <c r="F43" s="1"/>
  <c r="F213"/>
  <c r="E212"/>
  <c r="F50"/>
  <c r="D175"/>
  <c r="E198"/>
  <c r="D198"/>
  <c r="F50" i="4"/>
  <c r="F51"/>
  <c r="F49"/>
  <c r="E22" i="5"/>
  <c r="E13"/>
  <c r="E12" s="1"/>
  <c r="F179"/>
  <c r="E186"/>
  <c r="E154"/>
  <c r="E78"/>
  <c r="E77" s="1"/>
  <c r="E76" s="1"/>
  <c r="E56"/>
  <c r="E55" s="1"/>
  <c r="D29"/>
  <c r="D186"/>
  <c r="F186" s="1"/>
  <c r="D154"/>
  <c r="D78"/>
  <c r="D57"/>
  <c r="D56" s="1"/>
  <c r="E158"/>
  <c r="E156" s="1"/>
  <c r="E29"/>
  <c r="E28" s="1"/>
  <c r="E177"/>
  <c r="E176" s="1"/>
  <c r="E175" s="1"/>
  <c r="E91"/>
  <c r="F59"/>
  <c r="F57"/>
  <c r="F58"/>
  <c r="D158"/>
  <c r="F158" s="1"/>
  <c r="F207"/>
  <c r="F115"/>
  <c r="F110"/>
  <c r="E194"/>
  <c r="E193" s="1"/>
  <c r="E192" s="1"/>
  <c r="E173"/>
  <c r="E169"/>
  <c r="E165"/>
  <c r="E146"/>
  <c r="E145" s="1"/>
  <c r="E143"/>
  <c r="E142" s="1"/>
  <c r="E135"/>
  <c r="E134" s="1"/>
  <c r="E133" s="1"/>
  <c r="E130"/>
  <c r="E126"/>
  <c r="E125" s="1"/>
  <c r="E124" s="1"/>
  <c r="E122"/>
  <c r="E109"/>
  <c r="E108" s="1"/>
  <c r="E107" s="1"/>
  <c r="E104"/>
  <c r="E96"/>
  <c r="E95" s="1"/>
  <c r="E84"/>
  <c r="E83" s="1"/>
  <c r="E82" s="1"/>
  <c r="E74"/>
  <c r="E69"/>
  <c r="E68" s="1"/>
  <c r="E67" s="1"/>
  <c r="E65"/>
  <c r="E63" s="1"/>
  <c r="E54"/>
  <c r="E36"/>
  <c r="E32"/>
  <c r="E27" s="1"/>
  <c r="D206"/>
  <c r="D194"/>
  <c r="D193" s="1"/>
  <c r="F177"/>
  <c r="D173"/>
  <c r="D169"/>
  <c r="D165"/>
  <c r="D164" s="1"/>
  <c r="D147"/>
  <c r="F147" s="1"/>
  <c r="D143"/>
  <c r="D135"/>
  <c r="D130"/>
  <c r="D126"/>
  <c r="F126" s="1"/>
  <c r="D122"/>
  <c r="D114"/>
  <c r="D109"/>
  <c r="D104"/>
  <c r="D92"/>
  <c r="F92" s="1"/>
  <c r="D96"/>
  <c r="D84"/>
  <c r="F84" s="1"/>
  <c r="D74"/>
  <c r="D65"/>
  <c r="F65" s="1"/>
  <c r="D38"/>
  <c r="D32"/>
  <c r="D31" s="1"/>
  <c r="D23"/>
  <c r="D22" s="1"/>
  <c r="F165"/>
  <c r="D14"/>
  <c r="F166"/>
  <c r="F195"/>
  <c r="D19" i="6"/>
  <c r="F39" i="4"/>
  <c r="F7" i="6"/>
  <c r="E129" i="5" l="1"/>
  <c r="F130"/>
  <c r="E103"/>
  <c r="F104"/>
  <c r="E153"/>
  <c r="F154"/>
  <c r="E121"/>
  <c r="F122"/>
  <c r="E197"/>
  <c r="F198"/>
  <c r="E172"/>
  <c r="F173"/>
  <c r="E168"/>
  <c r="F169"/>
  <c r="E73"/>
  <c r="F74"/>
  <c r="E90"/>
  <c r="D37"/>
  <c r="D73"/>
  <c r="D95"/>
  <c r="F95" s="1"/>
  <c r="F96"/>
  <c r="D103"/>
  <c r="D134"/>
  <c r="D28"/>
  <c r="F28" s="1"/>
  <c r="F29"/>
  <c r="F194"/>
  <c r="D91"/>
  <c r="F91" s="1"/>
  <c r="D121"/>
  <c r="D129"/>
  <c r="D142"/>
  <c r="F142" s="1"/>
  <c r="F143"/>
  <c r="D197"/>
  <c r="D42"/>
  <c r="F42" s="1"/>
  <c r="F212"/>
  <c r="E211"/>
  <c r="D90"/>
  <c r="D21"/>
  <c r="F22"/>
  <c r="D83"/>
  <c r="F83" s="1"/>
  <c r="D120"/>
  <c r="F14"/>
  <c r="D13"/>
  <c r="D72"/>
  <c r="D113"/>
  <c r="D125"/>
  <c r="F125" s="1"/>
  <c r="D133"/>
  <c r="D146"/>
  <c r="F146" s="1"/>
  <c r="D163"/>
  <c r="D172"/>
  <c r="D192"/>
  <c r="F193"/>
  <c r="E31"/>
  <c r="F31" s="1"/>
  <c r="E141"/>
  <c r="D157"/>
  <c r="E157"/>
  <c r="F56"/>
  <c r="D55"/>
  <c r="D54" s="1"/>
  <c r="F54" s="1"/>
  <c r="D153"/>
  <c r="D185"/>
  <c r="F185" s="1"/>
  <c r="F176"/>
  <c r="D108"/>
  <c r="D128"/>
  <c r="D168"/>
  <c r="F206"/>
  <c r="D205"/>
  <c r="E164"/>
  <c r="E163" s="1"/>
  <c r="D77"/>
  <c r="D27"/>
  <c r="E185"/>
  <c r="E184" s="1"/>
  <c r="E183" s="1"/>
  <c r="D63"/>
  <c r="F63" s="1"/>
  <c r="D132"/>
  <c r="F109"/>
  <c r="F114"/>
  <c r="F23"/>
  <c r="F32"/>
  <c r="E21"/>
  <c r="E20" s="1"/>
  <c r="F40" i="4"/>
  <c r="E47" i="5"/>
  <c r="E128" l="1"/>
  <c r="F129"/>
  <c r="E102"/>
  <c r="F102" s="1"/>
  <c r="F103"/>
  <c r="F90"/>
  <c r="E152"/>
  <c r="F153"/>
  <c r="E120"/>
  <c r="F121"/>
  <c r="E196"/>
  <c r="F197"/>
  <c r="E171"/>
  <c r="F172"/>
  <c r="E167"/>
  <c r="F168"/>
  <c r="E162"/>
  <c r="E72"/>
  <c r="F73"/>
  <c r="F157"/>
  <c r="D41"/>
  <c r="F41" s="1"/>
  <c r="D196"/>
  <c r="E140"/>
  <c r="D102"/>
  <c r="D36"/>
  <c r="D156"/>
  <c r="F156" s="1"/>
  <c r="D145"/>
  <c r="F145" s="1"/>
  <c r="F211"/>
  <c r="E210"/>
  <c r="D62"/>
  <c r="E181"/>
  <c r="E180" s="1"/>
  <c r="E182"/>
  <c r="F164"/>
  <c r="D184"/>
  <c r="F184" s="1"/>
  <c r="D152"/>
  <c r="D12"/>
  <c r="D11" s="1"/>
  <c r="D10" s="1"/>
  <c r="D9" s="1"/>
  <c r="F13"/>
  <c r="D82"/>
  <c r="F82" s="1"/>
  <c r="F55"/>
  <c r="D76"/>
  <c r="D204"/>
  <c r="F204" s="1"/>
  <c r="F205"/>
  <c r="D167"/>
  <c r="D141"/>
  <c r="F141" s="1"/>
  <c r="F108"/>
  <c r="D107"/>
  <c r="F107" s="1"/>
  <c r="D171"/>
  <c r="D124"/>
  <c r="F124" s="1"/>
  <c r="D112"/>
  <c r="F113"/>
  <c r="F27"/>
  <c r="D20"/>
  <c r="D19" s="1"/>
  <c r="F192"/>
  <c r="F21"/>
  <c r="F12"/>
  <c r="F19" i="6"/>
  <c r="F18"/>
  <c r="E19" i="5"/>
  <c r="E18" s="1"/>
  <c r="E11"/>
  <c r="E10" s="1"/>
  <c r="E106"/>
  <c r="E101"/>
  <c r="E35"/>
  <c r="E34" s="1"/>
  <c r="D48"/>
  <c r="D47" s="1"/>
  <c r="F128" l="1"/>
  <c r="E119"/>
  <c r="E118" s="1"/>
  <c r="E100"/>
  <c r="F100" s="1"/>
  <c r="F101"/>
  <c r="F171"/>
  <c r="F167"/>
  <c r="F152"/>
  <c r="E151"/>
  <c r="F120"/>
  <c r="F196"/>
  <c r="E191"/>
  <c r="E190" s="1"/>
  <c r="F72"/>
  <c r="E71"/>
  <c r="E139"/>
  <c r="D71"/>
  <c r="D40"/>
  <c r="F40" s="1"/>
  <c r="D35"/>
  <c r="D81"/>
  <c r="F81" s="1"/>
  <c r="D183"/>
  <c r="F183" s="1"/>
  <c r="D191"/>
  <c r="F210"/>
  <c r="E209"/>
  <c r="D119"/>
  <c r="D151"/>
  <c r="F151" s="1"/>
  <c r="D111"/>
  <c r="F111" s="1"/>
  <c r="F112"/>
  <c r="D140"/>
  <c r="F140" s="1"/>
  <c r="D181"/>
  <c r="F181" s="1"/>
  <c r="D46"/>
  <c r="F46" s="1"/>
  <c r="F47"/>
  <c r="D106"/>
  <c r="F106" s="1"/>
  <c r="E81"/>
  <c r="E132"/>
  <c r="F19"/>
  <c r="F10"/>
  <c r="E9"/>
  <c r="E89"/>
  <c r="D203"/>
  <c r="F203" s="1"/>
  <c r="D53"/>
  <c r="E53"/>
  <c r="F175"/>
  <c r="D89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F89" i="5" l="1"/>
  <c r="F119"/>
  <c r="F118"/>
  <c r="F71"/>
  <c r="E61"/>
  <c r="E138"/>
  <c r="D88"/>
  <c r="D34"/>
  <c r="D182"/>
  <c r="F182" s="1"/>
  <c r="D190"/>
  <c r="F191"/>
  <c r="D61"/>
  <c r="F209"/>
  <c r="E208"/>
  <c r="F53"/>
  <c r="D180"/>
  <c r="F180" s="1"/>
  <c r="D150"/>
  <c r="D162"/>
  <c r="E189"/>
  <c r="E188" s="1"/>
  <c r="F163"/>
  <c r="E161"/>
  <c r="E160" s="1"/>
  <c r="E80"/>
  <c r="D101"/>
  <c r="D80"/>
  <c r="F80" s="1"/>
  <c r="E99"/>
  <c r="E88"/>
  <c r="F88" s="1"/>
  <c r="D202"/>
  <c r="F202" s="1"/>
  <c r="F9"/>
  <c r="F11"/>
  <c r="F33"/>
  <c r="E98" l="1"/>
  <c r="F98" s="1"/>
  <c r="F99"/>
  <c r="E52"/>
  <c r="E8" s="1"/>
  <c r="F61"/>
  <c r="D52"/>
  <c r="D18"/>
  <c r="D189"/>
  <c r="F190"/>
  <c r="D87"/>
  <c r="F208"/>
  <c r="D100"/>
  <c r="D149"/>
  <c r="D118"/>
  <c r="F189"/>
  <c r="D201"/>
  <c r="F201" s="1"/>
  <c r="E150"/>
  <c r="F150" s="1"/>
  <c r="E117"/>
  <c r="F117" s="1"/>
  <c r="D161"/>
  <c r="F162"/>
  <c r="E87"/>
  <c r="F87" s="1"/>
  <c r="F20"/>
  <c r="E203"/>
  <c r="D86"/>
  <c r="D117" l="1"/>
  <c r="D8"/>
  <c r="F8" s="1"/>
  <c r="F18"/>
  <c r="D99"/>
  <c r="D116"/>
  <c r="F52"/>
  <c r="D200"/>
  <c r="F200" s="1"/>
  <c r="E149"/>
  <c r="E137" s="1"/>
  <c r="E116"/>
  <c r="F116" s="1"/>
  <c r="D160"/>
  <c r="F160" s="1"/>
  <c r="F161"/>
  <c r="E86"/>
  <c r="F86" s="1"/>
  <c r="E202"/>
  <c r="D139"/>
  <c r="F139" s="1"/>
  <c r="F149" l="1"/>
  <c r="D138"/>
  <c r="F138" s="1"/>
  <c r="D98"/>
  <c r="E201"/>
  <c r="D188"/>
  <c r="F188" s="1"/>
  <c r="D137" l="1"/>
  <c r="D7" s="1"/>
  <c r="E200"/>
  <c r="E5" s="1"/>
  <c r="F137" l="1"/>
  <c r="E216"/>
  <c r="D5"/>
  <c r="F7" l="1"/>
  <c r="F5"/>
</calcChain>
</file>

<file path=xl/sharedStrings.xml><?xml version="1.0" encoding="utf-8"?>
<sst xmlns="http://schemas.openxmlformats.org/spreadsheetml/2006/main" count="695" uniqueCount="474">
  <si>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</si>
  <si>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</si>
  <si>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</si>
  <si>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</si>
  <si>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</si>
  <si>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</si>
  <si>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</si>
  <si>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</si>
  <si>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</si>
  <si>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</si>
  <si>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</si>
  <si>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</si>
  <si>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</si>
  <si>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</si>
  <si>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</si>
  <si>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</si>
  <si>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</si>
  <si>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</si>
  <si>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</si>
  <si>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</si>
  <si>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</si>
  <si>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</si>
  <si>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</si>
  <si>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</si>
  <si>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</si>
  <si>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</si>
  <si>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</si>
  <si>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</si>
  <si>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</si>
  <si>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</si>
  <si>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</si>
  <si>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</si>
  <si>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</si>
  <si>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</si>
  <si>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</si>
  <si>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</si>
  <si>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</si>
  <si>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</si>
  <si>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</si>
  <si>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</si>
  <si>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</si>
  <si>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</si>
  <si>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</si>
  <si>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</si>
  <si>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</si>
  <si>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</si>
  <si>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</si>
  <si>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</si>
  <si>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</si>
  <si>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</si>
  <si>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</si>
  <si>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</si>
  <si>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</si>
  <si>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</si>
  <si>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</si>
  <si>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</si>
  <si>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</si>
  <si>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</si>
  <si>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</si>
  <si>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</si>
  <si>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</si>
  <si>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</si>
  <si>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</si>
  <si>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</si>
  <si>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</si>
  <si>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</si>
  <si>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</si>
  <si>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</si>
  <si>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</si>
  <si>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</si>
  <si>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</si>
  <si>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</si>
  <si>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</si>
  <si>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</si>
  <si>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</si>
  <si>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</si>
  <si>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</si>
  <si>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</si>
  <si>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</si>
  <si>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</si>
  <si>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</si>
  <si>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</si>
  <si>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</si>
  <si>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</si>
  <si>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</si>
  <si>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</si>
  <si>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</si>
  <si>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</si>
  <si>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</si>
  <si>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</si>
  <si>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</si>
  <si>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</si>
  <si>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</si>
  <si>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</si>
  <si>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</si>
  <si>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</si>
  <si>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</si>
  <si>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</si>
  <si>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</si>
  <si>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</si>
  <si>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</si>
  <si>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</si>
  <si>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</si>
  <si>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</si>
  <si>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</si>
  <si>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</si>
  <si>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</si>
  <si>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</si>
  <si>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</si>
  <si>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</si>
  <si>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</si>
  <si>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</si>
  <si>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</si>
  <si>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</si>
  <si>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</si>
  <si>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</si>
  <si>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</si>
  <si>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</si>
  <si>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</si>
  <si>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</si>
  <si>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</si>
  <si>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</si>
  <si>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</si>
  <si>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</si>
  <si>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</si>
  <si>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</si>
  <si>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</si>
  <si>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</si>
  <si>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</si>
  <si>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</si>
  <si>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</si>
  <si>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</si>
  <si>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</si>
  <si>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</si>
  <si>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</si>
  <si>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</si>
  <si>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</si>
  <si>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</si>
  <si>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</si>
  <si>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</si>
  <si>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</si>
  <si>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</si>
  <si>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</si>
  <si>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</si>
  <si>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</si>
  <si>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</si>
  <si>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</si>
  <si>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</si>
  <si>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</si>
  <si>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</si>
  <si>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</si>
  <si>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</si>
  <si>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</si>
  <si>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</si>
  <si>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</si>
  <si>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</si>
  <si>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</si>
  <si>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</si>
  <si>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</si>
  <si>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</si>
  <si>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</si>
  <si>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</si>
  <si>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</si>
  <si>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</si>
  <si>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</si>
  <si>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</si>
  <si>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</si>
  <si>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</si>
  <si>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</si>
  <si>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</si>
  <si>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</si>
  <si>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</si>
  <si>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</si>
  <si>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</si>
  <si>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</si>
  <si>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</si>
  <si>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</si>
  <si>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</si>
  <si>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</si>
  <si>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</si>
  <si>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</si>
  <si>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</si>
  <si>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</si>
  <si>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</si>
  <si>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</si>
  <si>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</si>
  <si>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</si>
  <si>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</si>
  <si>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</si>
  <si>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</si>
  <si>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</si>
  <si>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</si>
  <si>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</si>
  <si>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</si>
  <si>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</si>
  <si>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</si>
  <si>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</si>
  <si>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</si>
  <si>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</si>
  <si>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</si>
  <si>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</si>
  <si>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</si>
  <si>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</si>
  <si>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</si>
  <si>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</si>
  <si>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</si>
  <si>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</si>
  <si>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</si>
  <si>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</si>
  <si>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</si>
  <si>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</si>
  <si>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</si>
  <si>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</si>
  <si>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</si>
  <si>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</si>
  <si>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</si>
  <si>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</si>
  <si>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</si>
  <si>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</si>
  <si>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</si>
  <si>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</si>
  <si>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</si>
  <si>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</si>
  <si>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</si>
  <si>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</si>
  <si>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</si>
  <si>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</si>
  <si>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</si>
  <si>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</si>
  <si>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</si>
  <si>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</si>
  <si>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</si>
  <si>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</si>
  <si>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</si>
  <si>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</si>
  <si>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</si>
  <si>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</si>
  <si>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</si>
  <si>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</si>
  <si>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</si>
  <si>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</si>
  <si>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</si>
  <si>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</si>
  <si>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</si>
  <si>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</si>
  <si>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</si>
  <si>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</si>
  <si>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</si>
  <si>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</si>
  <si>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</si>
  <si>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</si>
  <si>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</si>
  <si>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</si>
  <si>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</si>
  <si>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</si>
  <si>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</si>
  <si>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</si>
  <si>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</si>
  <si>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</si>
  <si>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</si>
  <si>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</si>
  <si>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</si>
  <si>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</si>
  <si>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</si>
  <si>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</si>
  <si>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</si>
  <si>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</si>
  <si>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</si>
  <si>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</si>
  <si>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</si>
  <si>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</si>
  <si>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</si>
  <si>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</si>
  <si>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</si>
  <si>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</si>
  <si>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</si>
  <si>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</si>
  <si>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</si>
  <si>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</si>
  <si>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</si>
  <si>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</si>
  <si>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</si>
  <si>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</si>
  <si>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</si>
  <si>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</si>
  <si>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</si>
  <si>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</si>
  <si>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</si>
  <si>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</si>
  <si>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</si>
  <si>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</si>
  <si>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</si>
  <si>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</si>
  <si>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</si>
  <si>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</si>
  <si>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</si>
  <si>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</si>
  <si>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</si>
  <si>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</si>
  <si>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</si>
  <si>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</si>
  <si>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</si>
  <si>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</si>
  <si>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</si>
  <si>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</si>
  <si>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</si>
  <si>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</si>
  <si>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</si>
  <si>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</si>
  <si>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</si>
  <si>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</si>
  <si>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</si>
  <si>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</si>
  <si>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</si>
  <si>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</si>
  <si>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</si>
  <si>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</si>
  <si>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</si>
  <si>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</si>
  <si>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</si>
  <si>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</si>
  <si>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</si>
  <si>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</si>
  <si>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</si>
  <si>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</si>
  <si>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</si>
  <si>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</si>
  <si>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</si>
  <si>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</si>
  <si>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</si>
  <si>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</si>
  <si>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</si>
  <si>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</si>
  <si>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</si>
  <si>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</si>
  <si>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</si>
  <si>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</si>
  <si>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</si>
  <si>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</si>
  <si>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</si>
  <si>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</si>
  <si>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</si>
  <si>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</si>
  <si>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</si>
  <si>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</si>
  <si>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</si>
  <si>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</si>
  <si>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</si>
  <si>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</si>
  <si>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</si>
  <si>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</si>
  <si>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</si>
  <si>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</si>
  <si>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</si>
  <si>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</si>
  <si>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</si>
  <si>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</si>
  <si>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</si>
  <si>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</si>
  <si>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</si>
  <si>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</si>
  <si>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</si>
  <si>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</si>
  <si>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</si>
  <si>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</si>
  <si>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</si>
  <si>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</si>
  <si>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</si>
  <si>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</si>
  <si>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</si>
  <si>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</si>
  <si>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</si>
  <si>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</si>
  <si>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</si>
  <si>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</si>
  <si>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</si>
  <si>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</si>
  <si>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</si>
  <si>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</si>
  <si>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</si>
  <si>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</si>
  <si>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</si>
  <si>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</si>
  <si>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</si>
  <si>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</si>
  <si>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</si>
  <si>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</si>
  <si>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</si>
  <si>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</si>
  <si>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</si>
  <si>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</si>
  <si>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</si>
  <si>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</si>
  <si>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</si>
  <si>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</si>
  <si>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</si>
  <si>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</si>
  <si>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</si>
  <si>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</si>
  <si>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</si>
  <si>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</si>
  <si>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</si>
  <si>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</si>
  <si>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</si>
  <si>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</si>
  <si>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</si>
  <si>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</si>
  <si>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</si>
  <si>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</si>
  <si>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</si>
  <si>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</si>
  <si>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</si>
  <si>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</si>
  <si>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</si>
  <si>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</si>
  <si>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</si>
  <si>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</si>
  <si>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</si>
  <si>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</si>
  <si>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</si>
  <si>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</si>
  <si>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</si>
  <si>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</si>
  <si>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</si>
  <si>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</si>
  <si>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</si>
  <si>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</si>
  <si>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</si>
  <si>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</si>
  <si>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</si>
  <si>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</si>
  <si>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</si>
  <si>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</si>
  <si>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</si>
  <si>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</si>
  <si>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</si>
  <si>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</si>
  <si>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</si>
  <si>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</si>
  <si>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</si>
  <si>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</si>
  <si>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</si>
  <si>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</si>
  <si>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</si>
  <si>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</si>
  <si>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</si>
  <si>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</si>
  <si>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</si>
  <si>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</si>
  <si>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</si>
  <si>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</si>
  <si>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</si>
  <si>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</si>
  <si>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</si>
  <si>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</si>
  <si>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</si>
  <si>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</si>
  <si>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</si>
  <si>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</si>
  <si>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</si>
  <si>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</si>
  <si>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</si>
  <si>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</si>
  <si>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</si>
  <si>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</si>
  <si>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</si>
  <si>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</si>
  <si>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</si>
  <si>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</si>
  <si>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</si>
  <si>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</si>
  <si>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</si>
  <si>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r>
      <t xml:space="preserve">                 </t>
    </r>
    <r>
      <rPr>
        <u/>
        <sz val="8"/>
        <rFont val="Arial Cyr"/>
        <charset val="204"/>
      </rPr>
      <t>на 1 октября  2018 г</t>
    </r>
    <r>
      <rPr>
        <sz val="8"/>
        <rFont val="Arial Cyr"/>
        <family val="2"/>
        <charset val="204"/>
      </rPr>
      <t>.</t>
    </r>
  </si>
  <si>
    <t>" 12 "  октября   2018г.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</si>
</sst>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9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0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1" xfId="0" applyNumberFormat="1" applyFont="1" applyFill="1" applyBorder="1" applyAlignment="1"/>
    <xf numFmtId="4" fontId="24" fillId="0" borderId="81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2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3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84" xfId="0" applyNumberFormat="1" applyFont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opLeftCell="A49" zoomScale="151" zoomScaleNormal="151" zoomScaleSheetLayoutView="140" workbookViewId="0">
      <selection activeCell="F55" sqref="F55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29" t="s">
        <v>167</v>
      </c>
      <c r="D1" s="229"/>
      <c r="E1" s="229"/>
      <c r="F1" s="229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31" t="s">
        <v>51</v>
      </c>
      <c r="B3" s="231"/>
      <c r="C3" s="231"/>
      <c r="D3" s="231"/>
      <c r="E3" s="231"/>
      <c r="F3" s="2" t="s">
        <v>4</v>
      </c>
    </row>
    <row r="4" spans="1:6">
      <c r="B4" s="232" t="s">
        <v>472</v>
      </c>
      <c r="C4" s="232"/>
      <c r="D4" s="235" t="s">
        <v>142</v>
      </c>
      <c r="E4" s="236"/>
      <c r="F4" s="4" t="s">
        <v>52</v>
      </c>
    </row>
    <row r="5" spans="1:6">
      <c r="B5" s="5"/>
      <c r="C5" s="5"/>
      <c r="D5" s="61"/>
      <c r="E5" s="61" t="s">
        <v>53</v>
      </c>
      <c r="F5" s="6">
        <v>43374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33" t="s">
        <v>158</v>
      </c>
      <c r="B7" s="233"/>
      <c r="C7" s="233"/>
      <c r="D7" s="61"/>
      <c r="E7" s="61" t="s">
        <v>161</v>
      </c>
      <c r="F7" s="7">
        <v>951</v>
      </c>
    </row>
    <row r="8" spans="1:6" ht="15" customHeight="1">
      <c r="A8" s="234" t="s">
        <v>159</v>
      </c>
      <c r="B8" s="234"/>
      <c r="C8" s="234"/>
      <c r="D8" s="234"/>
      <c r="F8" s="238">
        <v>60626440</v>
      </c>
    </row>
    <row r="9" spans="1:6" ht="9.75" customHeight="1">
      <c r="A9" s="60"/>
      <c r="B9" s="237" t="s">
        <v>105</v>
      </c>
      <c r="C9" s="237"/>
      <c r="D9" s="60"/>
      <c r="E9" s="61" t="s">
        <v>144</v>
      </c>
      <c r="F9" s="239"/>
    </row>
    <row r="10" spans="1:6" ht="18.75" customHeight="1">
      <c r="A10" s="60" t="s">
        <v>160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30" t="s">
        <v>7</v>
      </c>
      <c r="B12" s="230"/>
      <c r="C12" s="230"/>
      <c r="D12" s="230"/>
      <c r="E12" s="230"/>
      <c r="F12" s="230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11715200</v>
      </c>
      <c r="E15" s="57">
        <v>8178541.0800000001</v>
      </c>
      <c r="F15" s="35">
        <f t="shared" ref="F15:F20" si="0">D15-E15</f>
        <v>3536658.92</v>
      </c>
    </row>
    <row r="16" spans="1:6" s="3" customFormat="1" ht="11.25">
      <c r="A16" s="221" t="s">
        <v>104</v>
      </c>
      <c r="B16" s="223" t="s">
        <v>3</v>
      </c>
      <c r="C16" s="225" t="s">
        <v>88</v>
      </c>
      <c r="D16" s="227">
        <v>5310900</v>
      </c>
      <c r="E16" s="227">
        <v>3428864.16</v>
      </c>
      <c r="F16" s="219">
        <f>D16-E16</f>
        <v>1882035.8399999999</v>
      </c>
    </row>
    <row r="17" spans="1:6" s="3" customFormat="1" ht="11.25" customHeight="1">
      <c r="A17" s="222"/>
      <c r="B17" s="224"/>
      <c r="C17" s="226"/>
      <c r="D17" s="228"/>
      <c r="E17" s="228"/>
      <c r="F17" s="220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1756693.04</v>
      </c>
      <c r="F18" s="44">
        <f t="shared" si="0"/>
        <v>565306.96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1756693.04</v>
      </c>
      <c r="F19" s="44">
        <f t="shared" si="0"/>
        <v>565306.96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1755607.83</v>
      </c>
      <c r="F20" s="44">
        <f t="shared" si="0"/>
        <v>566392.16999999993</v>
      </c>
    </row>
    <row r="21" spans="1:6" s="3" customFormat="1" ht="108.75" customHeight="1">
      <c r="A21" s="32" t="s">
        <v>357</v>
      </c>
      <c r="B21" s="28" t="s">
        <v>3</v>
      </c>
      <c r="C21" s="11" t="s">
        <v>356</v>
      </c>
      <c r="D21" s="41" t="s">
        <v>77</v>
      </c>
      <c r="E21" s="39">
        <v>342</v>
      </c>
      <c r="F21" s="44" t="s">
        <v>77</v>
      </c>
    </row>
    <row r="22" spans="1:6" s="3" customFormat="1" ht="49.5" customHeight="1">
      <c r="A22" s="32" t="s">
        <v>469</v>
      </c>
      <c r="B22" s="28" t="s">
        <v>3</v>
      </c>
      <c r="C22" s="11" t="s">
        <v>468</v>
      </c>
      <c r="D22" s="41" t="s">
        <v>77</v>
      </c>
      <c r="E22" s="39">
        <v>743.21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>
        <v>159632.4</v>
      </c>
      <c r="F23" s="44">
        <f>D23-E23</f>
        <v>220267.6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>
        <v>159632.4</v>
      </c>
      <c r="F24" s="44">
        <f t="shared" ref="F24:F25" si="1">D24-E24</f>
        <v>220267.6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>
        <v>159632.4</v>
      </c>
      <c r="F25" s="44">
        <f t="shared" si="1"/>
        <v>220267.6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1511138.72</v>
      </c>
      <c r="F26" s="44">
        <f>D26-E26</f>
        <v>1073261.28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48868.07</v>
      </c>
      <c r="F27" s="44">
        <f>D27-E27</f>
        <v>137031.93</v>
      </c>
    </row>
    <row r="28" spans="1:6" s="3" customFormat="1" ht="45">
      <c r="A28" s="32" t="s">
        <v>145</v>
      </c>
      <c r="B28" s="28" t="s">
        <v>3</v>
      </c>
      <c r="C28" s="11" t="s">
        <v>94</v>
      </c>
      <c r="D28" s="41">
        <v>185900</v>
      </c>
      <c r="E28" s="39">
        <v>48868.07</v>
      </c>
      <c r="F28" s="44">
        <f>D28-E28</f>
        <v>137031.93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1462270.65</v>
      </c>
      <c r="F29" s="44">
        <f t="shared" ref="F29:F34" si="2">D29-E29</f>
        <v>936229.35000000009</v>
      </c>
    </row>
    <row r="30" spans="1:6" s="3" customFormat="1" ht="11.25">
      <c r="A30" s="32" t="s">
        <v>146</v>
      </c>
      <c r="B30" s="28" t="s">
        <v>3</v>
      </c>
      <c r="C30" s="11" t="s">
        <v>162</v>
      </c>
      <c r="D30" s="41">
        <v>1958500</v>
      </c>
      <c r="E30" s="39">
        <v>1199925.47</v>
      </c>
      <c r="F30" s="44">
        <f t="shared" si="2"/>
        <v>758574.53</v>
      </c>
    </row>
    <row r="31" spans="1:6" s="3" customFormat="1" ht="33.75">
      <c r="A31" s="32" t="s">
        <v>148</v>
      </c>
      <c r="B31" s="28" t="s">
        <v>3</v>
      </c>
      <c r="C31" s="11" t="s">
        <v>147</v>
      </c>
      <c r="D31" s="41">
        <v>1958500</v>
      </c>
      <c r="E31" s="39">
        <v>1199925.47</v>
      </c>
      <c r="F31" s="44">
        <f t="shared" si="2"/>
        <v>758574.53</v>
      </c>
    </row>
    <row r="32" spans="1:6" s="3" customFormat="1" ht="11.25">
      <c r="A32" s="32" t="s">
        <v>150</v>
      </c>
      <c r="B32" s="28" t="s">
        <v>3</v>
      </c>
      <c r="C32" s="11" t="s">
        <v>149</v>
      </c>
      <c r="D32" s="41">
        <v>440000</v>
      </c>
      <c r="E32" s="39">
        <v>262345.18</v>
      </c>
      <c r="F32" s="44">
        <f t="shared" si="2"/>
        <v>177654.82</v>
      </c>
    </row>
    <row r="33" spans="1:6" s="3" customFormat="1" ht="36.75" customHeight="1">
      <c r="A33" s="32" t="s">
        <v>152</v>
      </c>
      <c r="B33" s="28" t="s">
        <v>3</v>
      </c>
      <c r="C33" s="11" t="s">
        <v>151</v>
      </c>
      <c r="D33" s="41">
        <v>440000</v>
      </c>
      <c r="E33" s="39">
        <v>262345.18</v>
      </c>
      <c r="F33" s="44">
        <f t="shared" si="2"/>
        <v>177654.82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1400</v>
      </c>
      <c r="F34" s="44">
        <f t="shared" si="2"/>
        <v>23200</v>
      </c>
    </row>
    <row r="35" spans="1:6" s="3" customFormat="1" ht="37.5" customHeight="1">
      <c r="A35" s="51" t="s">
        <v>360</v>
      </c>
      <c r="B35" s="28" t="s">
        <v>3</v>
      </c>
      <c r="C35" s="11" t="s">
        <v>358</v>
      </c>
      <c r="D35" s="41" t="s">
        <v>77</v>
      </c>
      <c r="E35" s="39">
        <v>1400</v>
      </c>
      <c r="F35" s="44" t="s">
        <v>77</v>
      </c>
    </row>
    <row r="36" spans="1:6" s="3" customFormat="1" ht="47.25" customHeight="1">
      <c r="A36" s="51" t="s">
        <v>361</v>
      </c>
      <c r="B36" s="28" t="s">
        <v>3</v>
      </c>
      <c r="C36" s="11" t="s">
        <v>359</v>
      </c>
      <c r="D36" s="41" t="s">
        <v>77</v>
      </c>
      <c r="E36" s="39">
        <v>1400</v>
      </c>
      <c r="F36" s="44" t="s">
        <v>77</v>
      </c>
    </row>
    <row r="37" spans="1:6" s="3" customFormat="1" ht="24.75" customHeight="1">
      <c r="A37" s="32" t="s">
        <v>439</v>
      </c>
      <c r="B37" s="28" t="s">
        <v>3</v>
      </c>
      <c r="C37" s="11" t="s">
        <v>437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440</v>
      </c>
      <c r="B38" s="28" t="s">
        <v>3</v>
      </c>
      <c r="C38" s="11" t="s">
        <v>438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6404300</v>
      </c>
      <c r="E39" s="39">
        <v>4749676.92</v>
      </c>
      <c r="F39" s="44">
        <f>D39-E39</f>
        <v>1654623.08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6404300</v>
      </c>
      <c r="E40" s="39">
        <v>4749676.92</v>
      </c>
      <c r="F40" s="44">
        <f t="shared" ref="F40:F44" si="3">D40-E40</f>
        <v>1654623.08</v>
      </c>
    </row>
    <row r="41" spans="1:6" s="3" customFormat="1" ht="22.5">
      <c r="A41" s="32" t="s">
        <v>355</v>
      </c>
      <c r="B41" s="28" t="s">
        <v>3</v>
      </c>
      <c r="C41" s="11" t="s">
        <v>354</v>
      </c>
      <c r="D41" s="41">
        <v>4017300</v>
      </c>
      <c r="E41" s="39">
        <v>2909500</v>
      </c>
      <c r="F41" s="44">
        <f t="shared" si="3"/>
        <v>1107800</v>
      </c>
    </row>
    <row r="42" spans="1:6" s="3" customFormat="1" ht="22.5">
      <c r="A42" s="32" t="s">
        <v>24</v>
      </c>
      <c r="B42" s="28" t="s">
        <v>3</v>
      </c>
      <c r="C42" s="11" t="s">
        <v>321</v>
      </c>
      <c r="D42" s="41">
        <v>4017300</v>
      </c>
      <c r="E42" s="39">
        <v>2909500</v>
      </c>
      <c r="F42" s="44">
        <f t="shared" si="3"/>
        <v>1107800</v>
      </c>
    </row>
    <row r="43" spans="1:6" s="3" customFormat="1" ht="22.5">
      <c r="A43" s="32" t="s">
        <v>155</v>
      </c>
      <c r="B43" s="28" t="s">
        <v>3</v>
      </c>
      <c r="C43" s="11" t="s">
        <v>322</v>
      </c>
      <c r="D43" s="41">
        <v>4017300</v>
      </c>
      <c r="E43" s="39">
        <v>2909500</v>
      </c>
      <c r="F43" s="44">
        <f t="shared" si="3"/>
        <v>1107800</v>
      </c>
    </row>
    <row r="44" spans="1:6" s="3" customFormat="1" ht="22.5">
      <c r="A44" s="32" t="s">
        <v>323</v>
      </c>
      <c r="B44" s="28" t="s">
        <v>3</v>
      </c>
      <c r="C44" s="11" t="s">
        <v>324</v>
      </c>
      <c r="D44" s="41">
        <v>192900</v>
      </c>
      <c r="E44" s="39">
        <v>135049</v>
      </c>
      <c r="F44" s="44">
        <f t="shared" si="3"/>
        <v>57851</v>
      </c>
    </row>
    <row r="45" spans="1:6" s="3" customFormat="1" ht="36.75" customHeight="1">
      <c r="A45" s="32" t="s">
        <v>102</v>
      </c>
      <c r="B45" s="28" t="s">
        <v>3</v>
      </c>
      <c r="C45" s="11" t="s">
        <v>325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157</v>
      </c>
      <c r="B46" s="28" t="s">
        <v>3</v>
      </c>
      <c r="C46" s="11" t="s">
        <v>326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327</v>
      </c>
      <c r="D47" s="41">
        <v>192700</v>
      </c>
      <c r="E47" s="39">
        <v>134849</v>
      </c>
      <c r="F47" s="44">
        <f>D47-E47</f>
        <v>57851</v>
      </c>
    </row>
    <row r="48" spans="1:6" s="3" customFormat="1" ht="45">
      <c r="A48" s="32" t="s">
        <v>154</v>
      </c>
      <c r="B48" s="28" t="s">
        <v>3</v>
      </c>
      <c r="C48" s="11" t="s">
        <v>328</v>
      </c>
      <c r="D48" s="41">
        <v>192700</v>
      </c>
      <c r="E48" s="39">
        <v>134849</v>
      </c>
      <c r="F48" s="44">
        <f>D48-E48</f>
        <v>57851</v>
      </c>
    </row>
    <row r="49" spans="1:6" s="9" customFormat="1">
      <c r="A49" s="33" t="s">
        <v>26</v>
      </c>
      <c r="B49" s="28" t="s">
        <v>3</v>
      </c>
      <c r="C49" s="10" t="s">
        <v>330</v>
      </c>
      <c r="D49" s="41">
        <v>2194100</v>
      </c>
      <c r="E49" s="39">
        <v>1705127.92</v>
      </c>
      <c r="F49" s="44">
        <f>D49-E49</f>
        <v>488972.08000000007</v>
      </c>
    </row>
    <row r="50" spans="1:6" s="9" customFormat="1" ht="57.75" customHeight="1">
      <c r="A50" s="33" t="s">
        <v>331</v>
      </c>
      <c r="B50" s="28" t="s">
        <v>3</v>
      </c>
      <c r="C50" s="10" t="s">
        <v>329</v>
      </c>
      <c r="D50" s="41">
        <v>893800</v>
      </c>
      <c r="E50" s="39">
        <v>729727.92</v>
      </c>
      <c r="F50" s="44">
        <f t="shared" ref="F50:F53" si="4">D50-E50</f>
        <v>164072.07999999996</v>
      </c>
    </row>
    <row r="51" spans="1:6" s="9" customFormat="1" ht="69" customHeight="1">
      <c r="A51" s="33" t="s">
        <v>333</v>
      </c>
      <c r="B51" s="28" t="s">
        <v>3</v>
      </c>
      <c r="C51" s="10" t="s">
        <v>332</v>
      </c>
      <c r="D51" s="41">
        <v>893800</v>
      </c>
      <c r="E51" s="39">
        <v>729272.92</v>
      </c>
      <c r="F51" s="44">
        <f t="shared" si="4"/>
        <v>164527.07999999996</v>
      </c>
    </row>
    <row r="52" spans="1:6" s="9" customFormat="1" ht="22.5">
      <c r="A52" s="33" t="s">
        <v>27</v>
      </c>
      <c r="B52" s="28" t="s">
        <v>3</v>
      </c>
      <c r="C52" s="10" t="s">
        <v>334</v>
      </c>
      <c r="D52" s="41">
        <v>1300300</v>
      </c>
      <c r="E52" s="39">
        <v>975400</v>
      </c>
      <c r="F52" s="44">
        <f t="shared" si="4"/>
        <v>324900</v>
      </c>
    </row>
    <row r="53" spans="1:6" s="3" customFormat="1" ht="28.5" customHeight="1" thickBot="1">
      <c r="A53" s="32" t="s">
        <v>153</v>
      </c>
      <c r="B53" s="29" t="s">
        <v>3</v>
      </c>
      <c r="C53" s="30" t="s">
        <v>335</v>
      </c>
      <c r="D53" s="43">
        <v>1300300</v>
      </c>
      <c r="E53" s="47">
        <v>975400</v>
      </c>
      <c r="F53" s="218">
        <f t="shared" si="4"/>
        <v>324900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193" zoomScale="150" zoomScaleNormal="150" zoomScaleSheetLayoutView="100" workbookViewId="0">
      <selection activeCell="G11" sqref="G11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1" t="s">
        <v>83</v>
      </c>
      <c r="F1" s="241"/>
    </row>
    <row r="2" spans="1:9" ht="21.6" customHeight="1">
      <c r="A2" s="240" t="s">
        <v>28</v>
      </c>
      <c r="B2" s="240"/>
      <c r="C2" s="240"/>
      <c r="D2" s="240"/>
      <c r="E2" s="240"/>
      <c r="F2" s="240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69" t="s">
        <v>74</v>
      </c>
      <c r="B5" s="70">
        <v>200</v>
      </c>
      <c r="C5" s="71" t="s">
        <v>15</v>
      </c>
      <c r="D5" s="72">
        <f>D7</f>
        <v>11650500</v>
      </c>
      <c r="E5" s="73">
        <f>E7</f>
        <v>7487856.1399999997</v>
      </c>
      <c r="F5" s="74">
        <f t="shared" ref="F5:F33" si="0">D5-E5</f>
        <v>4162643.8600000003</v>
      </c>
      <c r="G5" s="21"/>
      <c r="H5" s="21"/>
    </row>
    <row r="6" spans="1:9">
      <c r="A6" s="75" t="s">
        <v>0</v>
      </c>
      <c r="B6" s="76"/>
      <c r="C6" s="77"/>
      <c r="D6" s="78"/>
      <c r="E6" s="79"/>
      <c r="F6" s="80"/>
      <c r="H6" s="21"/>
    </row>
    <row r="7" spans="1:9" ht="27.75" customHeight="1">
      <c r="A7" s="81" t="s">
        <v>139</v>
      </c>
      <c r="B7" s="82">
        <v>200</v>
      </c>
      <c r="C7" s="83" t="s">
        <v>173</v>
      </c>
      <c r="D7" s="84">
        <f>D8+D86+D98+D116+D137+D188+D200+D180+D208</f>
        <v>11650500</v>
      </c>
      <c r="E7" s="85">
        <f>E8+E137+E188+E208+E86+E98+E116+E180</f>
        <v>7487856.1399999997</v>
      </c>
      <c r="F7" s="86">
        <f>D7-E7</f>
        <v>4162643.8600000003</v>
      </c>
      <c r="H7" s="21"/>
    </row>
    <row r="8" spans="1:9" ht="18" customHeight="1">
      <c r="A8" s="69" t="s">
        <v>56</v>
      </c>
      <c r="B8" s="82">
        <v>200</v>
      </c>
      <c r="C8" s="87" t="s">
        <v>174</v>
      </c>
      <c r="D8" s="88">
        <f>D9+D18+D46+D52+D40</f>
        <v>4445100</v>
      </c>
      <c r="E8" s="89">
        <f>E9+E18+E52+E40</f>
        <v>2885575.7299999995</v>
      </c>
      <c r="F8" s="86">
        <f t="shared" si="0"/>
        <v>1559524.2700000005</v>
      </c>
      <c r="H8" s="22"/>
      <c r="I8" s="21"/>
    </row>
    <row r="9" spans="1:9" ht="34.5" customHeight="1">
      <c r="A9" s="90" t="s">
        <v>57</v>
      </c>
      <c r="B9" s="91">
        <v>200</v>
      </c>
      <c r="C9" s="92" t="s">
        <v>175</v>
      </c>
      <c r="D9" s="93">
        <f t="shared" ref="D9:E11" si="1">D10</f>
        <v>783500</v>
      </c>
      <c r="E9" s="93">
        <f t="shared" si="1"/>
        <v>687201.28000000003</v>
      </c>
      <c r="F9" s="94">
        <f t="shared" si="0"/>
        <v>96298.719999999972</v>
      </c>
      <c r="H9" s="21"/>
    </row>
    <row r="10" spans="1:9" ht="26.25" customHeight="1">
      <c r="A10" s="95" t="s">
        <v>170</v>
      </c>
      <c r="B10" s="91">
        <v>200</v>
      </c>
      <c r="C10" s="96" t="s">
        <v>176</v>
      </c>
      <c r="D10" s="93">
        <f t="shared" si="1"/>
        <v>783500</v>
      </c>
      <c r="E10" s="93">
        <f t="shared" si="1"/>
        <v>687201.28000000003</v>
      </c>
      <c r="F10" s="94">
        <f t="shared" si="0"/>
        <v>96298.719999999972</v>
      </c>
      <c r="H10" s="21"/>
    </row>
    <row r="11" spans="1:9">
      <c r="A11" s="97" t="s">
        <v>114</v>
      </c>
      <c r="B11" s="98">
        <v>200</v>
      </c>
      <c r="C11" s="96" t="s">
        <v>177</v>
      </c>
      <c r="D11" s="99">
        <f t="shared" si="1"/>
        <v>783500</v>
      </c>
      <c r="E11" s="99">
        <f t="shared" si="1"/>
        <v>687201.28000000003</v>
      </c>
      <c r="F11" s="100">
        <f t="shared" si="0"/>
        <v>96298.719999999972</v>
      </c>
      <c r="H11" s="21"/>
    </row>
    <row r="12" spans="1:9" ht="71.25" customHeight="1">
      <c r="A12" s="97" t="s">
        <v>171</v>
      </c>
      <c r="B12" s="98">
        <v>200</v>
      </c>
      <c r="C12" s="96" t="s">
        <v>178</v>
      </c>
      <c r="D12" s="99">
        <f>D13</f>
        <v>783500</v>
      </c>
      <c r="E12" s="99">
        <f>E13</f>
        <v>687201.28000000003</v>
      </c>
      <c r="F12" s="100">
        <f t="shared" si="0"/>
        <v>96298.719999999972</v>
      </c>
      <c r="H12" s="21"/>
    </row>
    <row r="13" spans="1:9" ht="69" customHeight="1">
      <c r="A13" s="101" t="s">
        <v>427</v>
      </c>
      <c r="B13" s="98">
        <v>200</v>
      </c>
      <c r="C13" s="96" t="s">
        <v>395</v>
      </c>
      <c r="D13" s="99">
        <f>D14</f>
        <v>783500</v>
      </c>
      <c r="E13" s="99">
        <f>E14</f>
        <v>687201.28000000003</v>
      </c>
      <c r="F13" s="100">
        <f t="shared" si="0"/>
        <v>96298.719999999972</v>
      </c>
      <c r="H13" s="21"/>
    </row>
    <row r="14" spans="1:9" ht="30" customHeight="1">
      <c r="A14" s="97" t="s">
        <v>295</v>
      </c>
      <c r="B14" s="98">
        <v>200</v>
      </c>
      <c r="C14" s="96" t="s">
        <v>294</v>
      </c>
      <c r="D14" s="99">
        <f>SUM(D15:D17)</f>
        <v>783500</v>
      </c>
      <c r="E14" s="99">
        <f>E15+E17+E16</f>
        <v>687201.28000000003</v>
      </c>
      <c r="F14" s="100">
        <f t="shared" ref="F14" si="2">D14-E14</f>
        <v>96298.719999999972</v>
      </c>
      <c r="H14" s="21"/>
    </row>
    <row r="15" spans="1:9" ht="27" customHeight="1">
      <c r="A15" s="97" t="s">
        <v>172</v>
      </c>
      <c r="B15" s="102">
        <v>200</v>
      </c>
      <c r="C15" s="96" t="s">
        <v>179</v>
      </c>
      <c r="D15" s="103">
        <v>569000</v>
      </c>
      <c r="E15" s="103">
        <v>531909.54</v>
      </c>
      <c r="F15" s="100">
        <f t="shared" si="0"/>
        <v>37090.459999999963</v>
      </c>
      <c r="H15" s="21"/>
    </row>
    <row r="16" spans="1:9" ht="39.75" customHeight="1">
      <c r="A16" s="104" t="s">
        <v>115</v>
      </c>
      <c r="B16" s="98">
        <v>200</v>
      </c>
      <c r="C16" s="96" t="s">
        <v>180</v>
      </c>
      <c r="D16" s="105">
        <v>42600</v>
      </c>
      <c r="E16" s="106">
        <v>30201.62</v>
      </c>
      <c r="F16" s="100">
        <f t="shared" si="0"/>
        <v>12398.380000000001</v>
      </c>
      <c r="H16" s="21"/>
    </row>
    <row r="17" spans="1:8" ht="49.5" customHeight="1">
      <c r="A17" s="107" t="s">
        <v>182</v>
      </c>
      <c r="B17" s="98">
        <v>200</v>
      </c>
      <c r="C17" s="96" t="s">
        <v>181</v>
      </c>
      <c r="D17" s="105">
        <v>171900</v>
      </c>
      <c r="E17" s="106">
        <v>125090.12</v>
      </c>
      <c r="F17" s="100">
        <f>D17-E17</f>
        <v>46809.880000000005</v>
      </c>
      <c r="H17" s="21"/>
    </row>
    <row r="18" spans="1:8" ht="48.75" customHeight="1">
      <c r="A18" s="97" t="s">
        <v>58</v>
      </c>
      <c r="B18" s="98">
        <v>200</v>
      </c>
      <c r="C18" s="108" t="s">
        <v>183</v>
      </c>
      <c r="D18" s="105">
        <f>D19+D34</f>
        <v>3368600</v>
      </c>
      <c r="E18" s="106">
        <f>E19+E34</f>
        <v>1977367.0699999998</v>
      </c>
      <c r="F18" s="100">
        <f t="shared" si="0"/>
        <v>1391232.9300000002</v>
      </c>
      <c r="H18" s="21"/>
    </row>
    <row r="19" spans="1:8" ht="33.75">
      <c r="A19" s="97" t="s">
        <v>185</v>
      </c>
      <c r="B19" s="98">
        <v>200</v>
      </c>
      <c r="C19" s="96" t="s">
        <v>184</v>
      </c>
      <c r="D19" s="105">
        <f>D20</f>
        <v>3368400</v>
      </c>
      <c r="E19" s="106">
        <f>E20</f>
        <v>1977167.0699999998</v>
      </c>
      <c r="F19" s="100">
        <f t="shared" si="0"/>
        <v>1391232.9300000002</v>
      </c>
      <c r="H19" s="21"/>
    </row>
    <row r="20" spans="1:8" ht="37.5" customHeight="1">
      <c r="A20" s="97" t="s">
        <v>124</v>
      </c>
      <c r="B20" s="98">
        <v>200</v>
      </c>
      <c r="C20" s="96" t="s">
        <v>186</v>
      </c>
      <c r="D20" s="106">
        <f>D21+D27</f>
        <v>3368400</v>
      </c>
      <c r="E20" s="106">
        <f>E21+E27</f>
        <v>1977167.0699999998</v>
      </c>
      <c r="F20" s="100">
        <f t="shared" si="0"/>
        <v>1391232.9300000002</v>
      </c>
      <c r="H20" s="21"/>
    </row>
    <row r="21" spans="1:8" ht="101.25">
      <c r="A21" s="97" t="s">
        <v>193</v>
      </c>
      <c r="B21" s="98">
        <v>200</v>
      </c>
      <c r="C21" s="96" t="s">
        <v>192</v>
      </c>
      <c r="D21" s="106">
        <f>D22</f>
        <v>2840700</v>
      </c>
      <c r="E21" s="106">
        <f>E23</f>
        <v>1561282.8399999999</v>
      </c>
      <c r="F21" s="100">
        <f t="shared" si="0"/>
        <v>1279417.1600000001</v>
      </c>
      <c r="H21" s="21"/>
    </row>
    <row r="22" spans="1:8" ht="59.25" customHeight="1">
      <c r="A22" s="101" t="s">
        <v>427</v>
      </c>
      <c r="B22" s="98">
        <v>200</v>
      </c>
      <c r="C22" s="96" t="s">
        <v>396</v>
      </c>
      <c r="D22" s="106">
        <f>D23</f>
        <v>2840700</v>
      </c>
      <c r="E22" s="106">
        <f>E23</f>
        <v>1561282.8399999999</v>
      </c>
      <c r="F22" s="100">
        <f t="shared" si="0"/>
        <v>1279417.1600000001</v>
      </c>
      <c r="H22" s="21"/>
    </row>
    <row r="23" spans="1:8" ht="33.75">
      <c r="A23" s="97" t="s">
        <v>295</v>
      </c>
      <c r="B23" s="98">
        <v>200</v>
      </c>
      <c r="C23" s="96" t="s">
        <v>300</v>
      </c>
      <c r="D23" s="106">
        <f>D24+D25+D26</f>
        <v>2840700</v>
      </c>
      <c r="E23" s="106">
        <f>E24+E25+E26</f>
        <v>1561282.8399999999</v>
      </c>
      <c r="F23" s="100">
        <f t="shared" si="0"/>
        <v>1279417.1600000001</v>
      </c>
      <c r="H23" s="21"/>
    </row>
    <row r="24" spans="1:8" s="23" customFormat="1" ht="31.5" customHeight="1">
      <c r="A24" s="97" t="s">
        <v>188</v>
      </c>
      <c r="B24" s="98">
        <v>200</v>
      </c>
      <c r="C24" s="96" t="s">
        <v>187</v>
      </c>
      <c r="D24" s="106">
        <v>2076400</v>
      </c>
      <c r="E24" s="106">
        <v>1181089.18</v>
      </c>
      <c r="F24" s="100">
        <f t="shared" si="0"/>
        <v>895310.82000000007</v>
      </c>
      <c r="H24" s="24"/>
    </row>
    <row r="25" spans="1:8" s="23" customFormat="1" ht="39.75" customHeight="1">
      <c r="A25" s="104" t="s">
        <v>115</v>
      </c>
      <c r="B25" s="98">
        <v>200</v>
      </c>
      <c r="C25" s="96" t="s">
        <v>189</v>
      </c>
      <c r="D25" s="105">
        <v>137100</v>
      </c>
      <c r="E25" s="106">
        <v>54356</v>
      </c>
      <c r="F25" s="100">
        <f t="shared" si="0"/>
        <v>82744</v>
      </c>
      <c r="H25" s="24"/>
    </row>
    <row r="26" spans="1:8" s="23" customFormat="1" ht="51.75" customHeight="1">
      <c r="A26" s="107" t="s">
        <v>182</v>
      </c>
      <c r="B26" s="98">
        <v>200</v>
      </c>
      <c r="C26" s="96" t="s">
        <v>190</v>
      </c>
      <c r="D26" s="105">
        <v>627200</v>
      </c>
      <c r="E26" s="106">
        <v>325837.65999999997</v>
      </c>
      <c r="F26" s="100">
        <f t="shared" si="0"/>
        <v>301362.34000000003</v>
      </c>
      <c r="H26" s="24"/>
    </row>
    <row r="27" spans="1:8" s="23" customFormat="1" ht="93.75" customHeight="1">
      <c r="A27" s="107" t="s">
        <v>194</v>
      </c>
      <c r="B27" s="98">
        <v>200</v>
      </c>
      <c r="C27" s="96" t="s">
        <v>191</v>
      </c>
      <c r="D27" s="105">
        <f>D28+D31</f>
        <v>527700</v>
      </c>
      <c r="E27" s="106">
        <f>E32</f>
        <v>415884.23</v>
      </c>
      <c r="F27" s="100">
        <f t="shared" si="0"/>
        <v>111815.77000000002</v>
      </c>
      <c r="H27" s="24"/>
    </row>
    <row r="28" spans="1:8" s="23" customFormat="1" ht="72" customHeight="1">
      <c r="A28" s="101" t="s">
        <v>427</v>
      </c>
      <c r="B28" s="98">
        <v>200</v>
      </c>
      <c r="C28" s="96" t="s">
        <v>397</v>
      </c>
      <c r="D28" s="105">
        <f>D29</f>
        <v>10000</v>
      </c>
      <c r="E28" s="106" t="str">
        <f>E29</f>
        <v>-</v>
      </c>
      <c r="F28" s="100">
        <f>D28</f>
        <v>10000</v>
      </c>
      <c r="H28" s="24"/>
    </row>
    <row r="29" spans="1:8" s="23" customFormat="1" ht="28.5" customHeight="1">
      <c r="A29" s="97" t="s">
        <v>295</v>
      </c>
      <c r="B29" s="98">
        <v>200</v>
      </c>
      <c r="C29" s="96" t="s">
        <v>366</v>
      </c>
      <c r="D29" s="105">
        <f>D30</f>
        <v>10000</v>
      </c>
      <c r="E29" s="106" t="str">
        <f>E30</f>
        <v>-</v>
      </c>
      <c r="F29" s="100">
        <f t="shared" ref="F29:F30" si="3">D29</f>
        <v>10000</v>
      </c>
      <c r="H29" s="24"/>
    </row>
    <row r="30" spans="1:8" s="23" customFormat="1" ht="38.25" customHeight="1">
      <c r="A30" s="104" t="s">
        <v>115</v>
      </c>
      <c r="B30" s="98">
        <v>200</v>
      </c>
      <c r="C30" s="96" t="s">
        <v>367</v>
      </c>
      <c r="D30" s="105">
        <v>10000</v>
      </c>
      <c r="E30" s="106" t="s">
        <v>77</v>
      </c>
      <c r="F30" s="100">
        <f t="shared" si="3"/>
        <v>10000</v>
      </c>
      <c r="H30" s="24"/>
    </row>
    <row r="31" spans="1:8" s="23" customFormat="1" ht="48" customHeight="1">
      <c r="A31" s="109" t="s">
        <v>429</v>
      </c>
      <c r="B31" s="98">
        <v>200</v>
      </c>
      <c r="C31" s="96" t="s">
        <v>398</v>
      </c>
      <c r="D31" s="105">
        <f>D32</f>
        <v>517700</v>
      </c>
      <c r="E31" s="106">
        <f>E32</f>
        <v>415884.23</v>
      </c>
      <c r="F31" s="100">
        <f t="shared" si="0"/>
        <v>101815.77000000002</v>
      </c>
      <c r="H31" s="24"/>
    </row>
    <row r="32" spans="1:8" s="23" customFormat="1" ht="36" customHeight="1">
      <c r="A32" s="107" t="s">
        <v>296</v>
      </c>
      <c r="B32" s="98">
        <v>200</v>
      </c>
      <c r="C32" s="96" t="s">
        <v>301</v>
      </c>
      <c r="D32" s="105">
        <f>D33</f>
        <v>517700</v>
      </c>
      <c r="E32" s="106">
        <f>E33</f>
        <v>415884.23</v>
      </c>
      <c r="F32" s="100">
        <f t="shared" si="0"/>
        <v>101815.77000000002</v>
      </c>
      <c r="H32" s="24"/>
    </row>
    <row r="33" spans="1:8" s="23" customFormat="1" ht="15" customHeight="1">
      <c r="A33" s="110" t="s">
        <v>470</v>
      </c>
      <c r="B33" s="98">
        <v>200</v>
      </c>
      <c r="C33" s="96" t="s">
        <v>195</v>
      </c>
      <c r="D33" s="105">
        <v>517700</v>
      </c>
      <c r="E33" s="106">
        <v>415884.23</v>
      </c>
      <c r="F33" s="100">
        <f t="shared" si="0"/>
        <v>101815.77000000002</v>
      </c>
      <c r="H33" s="24"/>
    </row>
    <row r="34" spans="1:8" s="23" customFormat="1" ht="33.75">
      <c r="A34" s="111" t="s">
        <v>204</v>
      </c>
      <c r="B34" s="98">
        <v>200</v>
      </c>
      <c r="C34" s="96" t="s">
        <v>196</v>
      </c>
      <c r="D34" s="105">
        <f>D35</f>
        <v>200</v>
      </c>
      <c r="E34" s="106">
        <f>E35</f>
        <v>200</v>
      </c>
      <c r="F34" s="100" t="s">
        <v>77</v>
      </c>
      <c r="H34" s="24"/>
    </row>
    <row r="35" spans="1:8">
      <c r="A35" s="111" t="s">
        <v>200</v>
      </c>
      <c r="B35" s="98">
        <v>200</v>
      </c>
      <c r="C35" s="108" t="s">
        <v>201</v>
      </c>
      <c r="D35" s="105">
        <f t="shared" ref="D35:E35" si="4">D36</f>
        <v>200</v>
      </c>
      <c r="E35" s="106">
        <f t="shared" si="4"/>
        <v>200</v>
      </c>
      <c r="F35" s="100" t="s">
        <v>77</v>
      </c>
      <c r="H35" s="21"/>
    </row>
    <row r="36" spans="1:8" ht="130.5" customHeight="1">
      <c r="A36" s="110" t="s">
        <v>198</v>
      </c>
      <c r="B36" s="98">
        <v>200</v>
      </c>
      <c r="C36" s="108" t="s">
        <v>197</v>
      </c>
      <c r="D36" s="105">
        <f t="shared" ref="D36:E38" si="5">D37</f>
        <v>200</v>
      </c>
      <c r="E36" s="106">
        <f t="shared" si="5"/>
        <v>200</v>
      </c>
      <c r="F36" s="100" t="s">
        <v>77</v>
      </c>
      <c r="H36" s="21"/>
    </row>
    <row r="37" spans="1:8" ht="35.25" customHeight="1">
      <c r="A37" s="112" t="s">
        <v>430</v>
      </c>
      <c r="B37" s="98">
        <v>200</v>
      </c>
      <c r="C37" s="108" t="s">
        <v>399</v>
      </c>
      <c r="D37" s="105">
        <f t="shared" si="5"/>
        <v>200</v>
      </c>
      <c r="E37" s="105">
        <f t="shared" si="5"/>
        <v>200</v>
      </c>
      <c r="F37" s="100" t="s">
        <v>77</v>
      </c>
      <c r="H37" s="21"/>
    </row>
    <row r="38" spans="1:8" ht="33.75">
      <c r="A38" s="113" t="s">
        <v>296</v>
      </c>
      <c r="B38" s="98">
        <v>200</v>
      </c>
      <c r="C38" s="108" t="s">
        <v>302</v>
      </c>
      <c r="D38" s="105">
        <f t="shared" si="5"/>
        <v>200</v>
      </c>
      <c r="E38" s="105">
        <f t="shared" si="5"/>
        <v>200</v>
      </c>
      <c r="F38" s="100" t="s">
        <v>77</v>
      </c>
      <c r="H38" s="21"/>
    </row>
    <row r="39" spans="1:8" ht="15.75" customHeight="1">
      <c r="A39" s="110" t="s">
        <v>470</v>
      </c>
      <c r="B39" s="98">
        <v>200</v>
      </c>
      <c r="C39" s="108" t="s">
        <v>199</v>
      </c>
      <c r="D39" s="105">
        <v>200</v>
      </c>
      <c r="E39" s="106">
        <v>200</v>
      </c>
      <c r="F39" s="100" t="s">
        <v>77</v>
      </c>
      <c r="H39" s="21"/>
    </row>
    <row r="40" spans="1:8" ht="22.5">
      <c r="A40" s="110" t="s">
        <v>449</v>
      </c>
      <c r="B40" s="98">
        <v>200</v>
      </c>
      <c r="C40" s="108" t="s">
        <v>441</v>
      </c>
      <c r="D40" s="105">
        <f t="shared" ref="D40:E44" si="6">D41</f>
        <v>178100</v>
      </c>
      <c r="E40" s="106">
        <f t="shared" si="6"/>
        <v>178098.8</v>
      </c>
      <c r="F40" s="100">
        <f>D40-E40</f>
        <v>1.2000000000116415</v>
      </c>
      <c r="H40" s="21"/>
    </row>
    <row r="41" spans="1:8" ht="33.75">
      <c r="A41" s="111" t="s">
        <v>204</v>
      </c>
      <c r="B41" s="98">
        <v>200</v>
      </c>
      <c r="C41" s="108" t="s">
        <v>442</v>
      </c>
      <c r="D41" s="105">
        <f t="shared" si="6"/>
        <v>178100</v>
      </c>
      <c r="E41" s="106">
        <f t="shared" si="6"/>
        <v>178098.8</v>
      </c>
      <c r="F41" s="100">
        <f t="shared" ref="F41:F45" si="7">D41-E41</f>
        <v>1.2000000000116415</v>
      </c>
      <c r="H41" s="21"/>
    </row>
    <row r="42" spans="1:8">
      <c r="A42" s="111" t="s">
        <v>200</v>
      </c>
      <c r="B42" s="98">
        <v>200</v>
      </c>
      <c r="C42" s="108" t="s">
        <v>443</v>
      </c>
      <c r="D42" s="105">
        <f t="shared" si="6"/>
        <v>178100</v>
      </c>
      <c r="E42" s="106">
        <f t="shared" si="6"/>
        <v>178098.8</v>
      </c>
      <c r="F42" s="100">
        <f t="shared" si="7"/>
        <v>1.2000000000116415</v>
      </c>
      <c r="H42" s="21"/>
    </row>
    <row r="43" spans="1:8" ht="70.5" customHeight="1">
      <c r="A43" s="110" t="s">
        <v>447</v>
      </c>
      <c r="B43" s="98">
        <v>200</v>
      </c>
      <c r="C43" s="108" t="s">
        <v>444</v>
      </c>
      <c r="D43" s="105">
        <f t="shared" si="6"/>
        <v>178100</v>
      </c>
      <c r="E43" s="106">
        <f t="shared" si="6"/>
        <v>178098.8</v>
      </c>
      <c r="F43" s="100">
        <f t="shared" si="7"/>
        <v>1.2000000000116415</v>
      </c>
      <c r="H43" s="21"/>
    </row>
    <row r="44" spans="1:8" ht="22.5">
      <c r="A44" s="114" t="s">
        <v>431</v>
      </c>
      <c r="B44" s="98">
        <v>200</v>
      </c>
      <c r="C44" s="108" t="s">
        <v>445</v>
      </c>
      <c r="D44" s="105">
        <f t="shared" si="6"/>
        <v>178100</v>
      </c>
      <c r="E44" s="106">
        <f t="shared" si="6"/>
        <v>178098.8</v>
      </c>
      <c r="F44" s="100">
        <f t="shared" si="7"/>
        <v>1.2000000000116415</v>
      </c>
      <c r="H44" s="21"/>
    </row>
    <row r="45" spans="1:8">
      <c r="A45" s="110" t="s">
        <v>448</v>
      </c>
      <c r="B45" s="98">
        <v>200</v>
      </c>
      <c r="C45" s="108" t="s">
        <v>446</v>
      </c>
      <c r="D45" s="105">
        <v>178100</v>
      </c>
      <c r="E45" s="106">
        <v>178098.8</v>
      </c>
      <c r="F45" s="100">
        <f t="shared" si="7"/>
        <v>1.2000000000116415</v>
      </c>
      <c r="H45" s="21"/>
    </row>
    <row r="46" spans="1:8" ht="14.25" customHeight="1">
      <c r="A46" s="111" t="s">
        <v>59</v>
      </c>
      <c r="B46" s="115">
        <v>200</v>
      </c>
      <c r="C46" s="116" t="s">
        <v>202</v>
      </c>
      <c r="D46" s="105">
        <f>D47</f>
        <v>5000</v>
      </c>
      <c r="E46" s="106" t="s">
        <v>77</v>
      </c>
      <c r="F46" s="100">
        <f t="shared" ref="F46:F51" si="8">D46</f>
        <v>5000</v>
      </c>
      <c r="H46" s="21"/>
    </row>
    <row r="47" spans="1:8" ht="33.75">
      <c r="A47" s="111" t="s">
        <v>204</v>
      </c>
      <c r="B47" s="115">
        <v>200</v>
      </c>
      <c r="C47" s="116" t="s">
        <v>203</v>
      </c>
      <c r="D47" s="105">
        <f>D48</f>
        <v>5000</v>
      </c>
      <c r="E47" s="106" t="str">
        <f>E48</f>
        <v>-</v>
      </c>
      <c r="F47" s="100">
        <f t="shared" si="8"/>
        <v>5000</v>
      </c>
      <c r="H47" s="21"/>
    </row>
    <row r="48" spans="1:8" ht="23.25" customHeight="1">
      <c r="A48" s="117" t="s">
        <v>140</v>
      </c>
      <c r="B48" s="115">
        <v>200</v>
      </c>
      <c r="C48" s="116" t="s">
        <v>206</v>
      </c>
      <c r="D48" s="105">
        <f>D49</f>
        <v>5000</v>
      </c>
      <c r="E48" s="106" t="s">
        <v>77</v>
      </c>
      <c r="F48" s="100">
        <f>D48</f>
        <v>5000</v>
      </c>
      <c r="H48" s="21"/>
    </row>
    <row r="49" spans="1:8" ht="69" customHeight="1">
      <c r="A49" s="118" t="s">
        <v>116</v>
      </c>
      <c r="B49" s="115">
        <v>200</v>
      </c>
      <c r="C49" s="116" t="s">
        <v>205</v>
      </c>
      <c r="D49" s="105">
        <f>D50</f>
        <v>5000</v>
      </c>
      <c r="E49" s="106" t="str">
        <f>E50</f>
        <v>-</v>
      </c>
      <c r="F49" s="100">
        <f t="shared" si="8"/>
        <v>5000</v>
      </c>
      <c r="H49" s="21"/>
    </row>
    <row r="50" spans="1:8" ht="22.5">
      <c r="A50" s="119" t="s">
        <v>431</v>
      </c>
      <c r="B50" s="115">
        <v>200</v>
      </c>
      <c r="C50" s="116" t="s">
        <v>400</v>
      </c>
      <c r="D50" s="105">
        <f>D51</f>
        <v>5000</v>
      </c>
      <c r="E50" s="106" t="str">
        <f>E51</f>
        <v>-</v>
      </c>
      <c r="F50" s="100">
        <f t="shared" si="8"/>
        <v>5000</v>
      </c>
      <c r="H50" s="21"/>
    </row>
    <row r="51" spans="1:8" ht="16.5" customHeight="1">
      <c r="A51" s="111" t="s">
        <v>100</v>
      </c>
      <c r="B51" s="115">
        <v>200</v>
      </c>
      <c r="C51" s="116" t="s">
        <v>207</v>
      </c>
      <c r="D51" s="105">
        <v>5000</v>
      </c>
      <c r="E51" s="106" t="s">
        <v>77</v>
      </c>
      <c r="F51" s="100">
        <f t="shared" si="8"/>
        <v>5000</v>
      </c>
      <c r="H51" s="21"/>
    </row>
    <row r="52" spans="1:8" ht="18" customHeight="1">
      <c r="A52" s="111" t="s">
        <v>108</v>
      </c>
      <c r="B52" s="115">
        <v>200</v>
      </c>
      <c r="C52" s="116" t="s">
        <v>208</v>
      </c>
      <c r="D52" s="105">
        <f>D53+D61+D80</f>
        <v>109900</v>
      </c>
      <c r="E52" s="106">
        <f>E53+E61+E80</f>
        <v>42908.58</v>
      </c>
      <c r="F52" s="100">
        <f t="shared" ref="F52:F60" si="9">D52-E52</f>
        <v>66991.42</v>
      </c>
      <c r="H52" s="21"/>
    </row>
    <row r="53" spans="1:8" ht="33.75">
      <c r="A53" s="97" t="s">
        <v>185</v>
      </c>
      <c r="B53" s="115">
        <v>200</v>
      </c>
      <c r="C53" s="116" t="s">
        <v>209</v>
      </c>
      <c r="D53" s="105">
        <f t="shared" ref="D53:E54" si="10">D54</f>
        <v>26200</v>
      </c>
      <c r="E53" s="106">
        <f t="shared" si="10"/>
        <v>16425.580000000002</v>
      </c>
      <c r="F53" s="100">
        <f t="shared" si="9"/>
        <v>9774.4199999999983</v>
      </c>
      <c r="H53" s="21"/>
    </row>
    <row r="54" spans="1:8" ht="33.75">
      <c r="A54" s="97" t="s">
        <v>124</v>
      </c>
      <c r="B54" s="115">
        <v>200</v>
      </c>
      <c r="C54" s="116" t="s">
        <v>210</v>
      </c>
      <c r="D54" s="105">
        <f t="shared" si="10"/>
        <v>26200</v>
      </c>
      <c r="E54" s="106">
        <f t="shared" si="10"/>
        <v>16425.580000000002</v>
      </c>
      <c r="F54" s="100">
        <f t="shared" si="9"/>
        <v>9774.4199999999983</v>
      </c>
      <c r="H54" s="21"/>
    </row>
    <row r="55" spans="1:8" ht="72" customHeight="1">
      <c r="A55" s="111" t="s">
        <v>117</v>
      </c>
      <c r="B55" s="115">
        <v>200</v>
      </c>
      <c r="C55" s="116" t="s">
        <v>336</v>
      </c>
      <c r="D55" s="105">
        <f>D56</f>
        <v>26200</v>
      </c>
      <c r="E55" s="106">
        <f>E56</f>
        <v>16425.580000000002</v>
      </c>
      <c r="F55" s="100">
        <f t="shared" si="9"/>
        <v>9774.4199999999983</v>
      </c>
      <c r="H55" s="21"/>
    </row>
    <row r="56" spans="1:8" ht="22.5">
      <c r="A56" s="120" t="s">
        <v>431</v>
      </c>
      <c r="B56" s="115">
        <v>200</v>
      </c>
      <c r="C56" s="116" t="s">
        <v>401</v>
      </c>
      <c r="D56" s="105">
        <f>D57</f>
        <v>26200</v>
      </c>
      <c r="E56" s="106">
        <f>E57</f>
        <v>16425.580000000002</v>
      </c>
      <c r="F56" s="100">
        <f t="shared" si="9"/>
        <v>9774.4199999999983</v>
      </c>
      <c r="H56" s="21"/>
    </row>
    <row r="57" spans="1:8">
      <c r="A57" s="121" t="s">
        <v>297</v>
      </c>
      <c r="B57" s="115">
        <v>200</v>
      </c>
      <c r="C57" s="116" t="s">
        <v>337</v>
      </c>
      <c r="D57" s="105">
        <f>D58+D59+D60</f>
        <v>26200</v>
      </c>
      <c r="E57" s="106">
        <f>E58+E59+E60</f>
        <v>16425.580000000002</v>
      </c>
      <c r="F57" s="100">
        <f t="shared" si="9"/>
        <v>9774.4199999999983</v>
      </c>
      <c r="H57" s="21"/>
    </row>
    <row r="58" spans="1:8" ht="26.25" customHeight="1">
      <c r="A58" s="110" t="s">
        <v>141</v>
      </c>
      <c r="B58" s="115">
        <v>200</v>
      </c>
      <c r="C58" s="116" t="s">
        <v>338</v>
      </c>
      <c r="D58" s="105">
        <v>19200</v>
      </c>
      <c r="E58" s="106">
        <v>10832</v>
      </c>
      <c r="F58" s="100">
        <f t="shared" si="9"/>
        <v>8368</v>
      </c>
      <c r="H58" s="21"/>
    </row>
    <row r="59" spans="1:8">
      <c r="A59" s="110" t="s">
        <v>166</v>
      </c>
      <c r="B59" s="115">
        <v>200</v>
      </c>
      <c r="C59" s="116" t="s">
        <v>339</v>
      </c>
      <c r="D59" s="105">
        <v>1000</v>
      </c>
      <c r="E59" s="106">
        <v>749</v>
      </c>
      <c r="F59" s="100">
        <f t="shared" si="9"/>
        <v>251</v>
      </c>
      <c r="H59" s="21"/>
    </row>
    <row r="60" spans="1:8">
      <c r="A60" s="110" t="s">
        <v>156</v>
      </c>
      <c r="B60" s="115">
        <v>200</v>
      </c>
      <c r="C60" s="116" t="s">
        <v>368</v>
      </c>
      <c r="D60" s="105">
        <v>6000</v>
      </c>
      <c r="E60" s="106">
        <v>4844.58</v>
      </c>
      <c r="F60" s="100">
        <f t="shared" si="9"/>
        <v>1155.42</v>
      </c>
      <c r="H60" s="21"/>
    </row>
    <row r="61" spans="1:8" ht="28.5" customHeight="1">
      <c r="A61" s="97" t="s">
        <v>212</v>
      </c>
      <c r="B61" s="115">
        <v>200</v>
      </c>
      <c r="C61" s="116" t="s">
        <v>211</v>
      </c>
      <c r="D61" s="105">
        <f>D62+D71</f>
        <v>63700</v>
      </c>
      <c r="E61" s="105">
        <f>E62+E71</f>
        <v>17018</v>
      </c>
      <c r="F61" s="100">
        <f>D61-E61</f>
        <v>46682</v>
      </c>
      <c r="H61" s="21"/>
    </row>
    <row r="62" spans="1:8" ht="39" customHeight="1">
      <c r="A62" s="111" t="s">
        <v>213</v>
      </c>
      <c r="B62" s="115">
        <v>200</v>
      </c>
      <c r="C62" s="116" t="s">
        <v>214</v>
      </c>
      <c r="D62" s="105">
        <f>D67+D63</f>
        <v>21000</v>
      </c>
      <c r="E62" s="106">
        <f>E67</f>
        <v>10000</v>
      </c>
      <c r="F62" s="100">
        <f>D62-E62</f>
        <v>11000</v>
      </c>
      <c r="H62" s="21"/>
    </row>
    <row r="63" spans="1:8" ht="101.25">
      <c r="A63" s="110" t="s">
        <v>343</v>
      </c>
      <c r="B63" s="115">
        <v>200</v>
      </c>
      <c r="C63" s="116" t="s">
        <v>340</v>
      </c>
      <c r="D63" s="105">
        <f>D65</f>
        <v>11000</v>
      </c>
      <c r="E63" s="106" t="str">
        <f>E65</f>
        <v>-</v>
      </c>
      <c r="F63" s="100">
        <f>D63</f>
        <v>11000</v>
      </c>
      <c r="H63" s="21"/>
    </row>
    <row r="64" spans="1:8" ht="36" customHeight="1">
      <c r="A64" s="110" t="s">
        <v>430</v>
      </c>
      <c r="B64" s="115">
        <v>200</v>
      </c>
      <c r="C64" s="116" t="s">
        <v>433</v>
      </c>
      <c r="D64" s="105">
        <f>D66</f>
        <v>11000</v>
      </c>
      <c r="E64" s="106" t="str">
        <f>E66</f>
        <v>-</v>
      </c>
      <c r="F64" s="100">
        <f t="shared" ref="F64:F66" si="11">D64</f>
        <v>11000</v>
      </c>
      <c r="H64" s="21"/>
    </row>
    <row r="65" spans="1:8" ht="38.25" customHeight="1">
      <c r="A65" s="111" t="s">
        <v>296</v>
      </c>
      <c r="B65" s="115">
        <v>200</v>
      </c>
      <c r="C65" s="116" t="s">
        <v>341</v>
      </c>
      <c r="D65" s="105">
        <f>D66</f>
        <v>11000</v>
      </c>
      <c r="E65" s="106" t="str">
        <f>E66</f>
        <v>-</v>
      </c>
      <c r="F65" s="100">
        <f>D65</f>
        <v>11000</v>
      </c>
      <c r="H65" s="21"/>
    </row>
    <row r="66" spans="1:8" ht="22.5" customHeight="1">
      <c r="A66" s="110" t="s">
        <v>470</v>
      </c>
      <c r="B66" s="115">
        <v>200</v>
      </c>
      <c r="C66" s="116" t="s">
        <v>342</v>
      </c>
      <c r="D66" s="105">
        <v>11000</v>
      </c>
      <c r="E66" s="106" t="s">
        <v>77</v>
      </c>
      <c r="F66" s="100">
        <f t="shared" si="11"/>
        <v>11000</v>
      </c>
      <c r="H66" s="21"/>
    </row>
    <row r="67" spans="1:8" ht="80.25" customHeight="1">
      <c r="A67" s="110" t="s">
        <v>217</v>
      </c>
      <c r="B67" s="115">
        <v>200</v>
      </c>
      <c r="C67" s="116" t="s">
        <v>215</v>
      </c>
      <c r="D67" s="105">
        <f>D68</f>
        <v>10000</v>
      </c>
      <c r="E67" s="106">
        <f>E68</f>
        <v>10000</v>
      </c>
      <c r="F67" s="100" t="s">
        <v>77</v>
      </c>
      <c r="H67" s="21"/>
    </row>
    <row r="68" spans="1:8" ht="15.75" customHeight="1">
      <c r="A68" s="110" t="s">
        <v>432</v>
      </c>
      <c r="B68" s="115">
        <v>200</v>
      </c>
      <c r="C68" s="116" t="s">
        <v>402</v>
      </c>
      <c r="D68" s="105">
        <f>D69</f>
        <v>10000</v>
      </c>
      <c r="E68" s="106">
        <f>E69</f>
        <v>10000</v>
      </c>
      <c r="F68" s="100" t="s">
        <v>77</v>
      </c>
      <c r="H68" s="21"/>
    </row>
    <row r="69" spans="1:8" ht="19.5" customHeight="1">
      <c r="A69" s="110" t="s">
        <v>297</v>
      </c>
      <c r="B69" s="115">
        <v>200</v>
      </c>
      <c r="C69" s="116" t="s">
        <v>303</v>
      </c>
      <c r="D69" s="105">
        <v>10000</v>
      </c>
      <c r="E69" s="106">
        <f>E70</f>
        <v>10000</v>
      </c>
      <c r="F69" s="100" t="s">
        <v>77</v>
      </c>
      <c r="H69" s="21"/>
    </row>
    <row r="70" spans="1:8" ht="15" customHeight="1">
      <c r="A70" s="110" t="s">
        <v>156</v>
      </c>
      <c r="B70" s="115">
        <v>200</v>
      </c>
      <c r="C70" s="116" t="s">
        <v>216</v>
      </c>
      <c r="D70" s="105">
        <v>10000</v>
      </c>
      <c r="E70" s="106">
        <v>10000</v>
      </c>
      <c r="F70" s="100" t="s">
        <v>77</v>
      </c>
      <c r="H70" s="21"/>
    </row>
    <row r="71" spans="1:8" ht="37.5" customHeight="1">
      <c r="A71" s="97" t="s">
        <v>118</v>
      </c>
      <c r="B71" s="115">
        <v>200</v>
      </c>
      <c r="C71" s="116" t="s">
        <v>218</v>
      </c>
      <c r="D71" s="105">
        <f>D72+D76</f>
        <v>42700</v>
      </c>
      <c r="E71" s="106">
        <f>E76+E72</f>
        <v>7018</v>
      </c>
      <c r="F71" s="100">
        <f t="shared" ref="F71:F86" si="12">D71-E71</f>
        <v>35682</v>
      </c>
      <c r="H71" s="21"/>
    </row>
    <row r="72" spans="1:8" ht="132" customHeight="1">
      <c r="A72" s="110" t="s">
        <v>436</v>
      </c>
      <c r="B72" s="115">
        <v>200</v>
      </c>
      <c r="C72" s="116" t="s">
        <v>219</v>
      </c>
      <c r="D72" s="105">
        <f t="shared" ref="D72:E74" si="13">D73</f>
        <v>40000</v>
      </c>
      <c r="E72" s="106">
        <f t="shared" si="13"/>
        <v>4368</v>
      </c>
      <c r="F72" s="100">
        <f t="shared" si="12"/>
        <v>35632</v>
      </c>
      <c r="H72" s="21"/>
    </row>
    <row r="73" spans="1:8" ht="36" customHeight="1">
      <c r="A73" s="97" t="s">
        <v>430</v>
      </c>
      <c r="B73" s="115">
        <v>200</v>
      </c>
      <c r="C73" s="116" t="s">
        <v>403</v>
      </c>
      <c r="D73" s="105">
        <f t="shared" si="13"/>
        <v>40000</v>
      </c>
      <c r="E73" s="106">
        <f t="shared" si="13"/>
        <v>4368</v>
      </c>
      <c r="F73" s="100">
        <f t="shared" si="12"/>
        <v>35632</v>
      </c>
      <c r="H73" s="21"/>
    </row>
    <row r="74" spans="1:8" ht="38.25" customHeight="1">
      <c r="A74" s="111" t="s">
        <v>296</v>
      </c>
      <c r="B74" s="115">
        <v>200</v>
      </c>
      <c r="C74" s="116" t="s">
        <v>304</v>
      </c>
      <c r="D74" s="105">
        <f t="shared" si="13"/>
        <v>40000</v>
      </c>
      <c r="E74" s="106">
        <f t="shared" si="13"/>
        <v>4368</v>
      </c>
      <c r="F74" s="100">
        <f t="shared" si="12"/>
        <v>35632</v>
      </c>
      <c r="H74" s="21"/>
    </row>
    <row r="75" spans="1:8" ht="21" customHeight="1">
      <c r="A75" s="110" t="s">
        <v>470</v>
      </c>
      <c r="B75" s="115">
        <v>200</v>
      </c>
      <c r="C75" s="116" t="s">
        <v>220</v>
      </c>
      <c r="D75" s="105">
        <v>40000</v>
      </c>
      <c r="E75" s="106">
        <v>4368</v>
      </c>
      <c r="F75" s="100">
        <f t="shared" si="12"/>
        <v>35632</v>
      </c>
      <c r="H75" s="21"/>
    </row>
    <row r="76" spans="1:8" ht="86.25" customHeight="1">
      <c r="A76" s="110" t="s">
        <v>370</v>
      </c>
      <c r="B76" s="115">
        <v>200</v>
      </c>
      <c r="C76" s="116" t="s">
        <v>369</v>
      </c>
      <c r="D76" s="105">
        <f t="shared" ref="D76:E78" si="14">D77</f>
        <v>2700</v>
      </c>
      <c r="E76" s="106">
        <f t="shared" si="14"/>
        <v>2650</v>
      </c>
      <c r="F76" s="100">
        <f t="shared" si="12"/>
        <v>50</v>
      </c>
      <c r="H76" s="21"/>
    </row>
    <row r="77" spans="1:8" ht="34.5" customHeight="1">
      <c r="A77" s="97" t="s">
        <v>430</v>
      </c>
      <c r="B77" s="115">
        <v>200</v>
      </c>
      <c r="C77" s="116" t="s">
        <v>404</v>
      </c>
      <c r="D77" s="105">
        <f t="shared" si="14"/>
        <v>2700</v>
      </c>
      <c r="E77" s="106">
        <f t="shared" si="14"/>
        <v>2650</v>
      </c>
      <c r="F77" s="100">
        <f t="shared" si="12"/>
        <v>50</v>
      </c>
      <c r="H77" s="21"/>
    </row>
    <row r="78" spans="1:8" ht="42" customHeight="1">
      <c r="A78" s="111" t="s">
        <v>296</v>
      </c>
      <c r="B78" s="115">
        <v>200</v>
      </c>
      <c r="C78" s="116" t="s">
        <v>371</v>
      </c>
      <c r="D78" s="105">
        <f t="shared" si="14"/>
        <v>2700</v>
      </c>
      <c r="E78" s="106">
        <f t="shared" si="14"/>
        <v>2650</v>
      </c>
      <c r="F78" s="100">
        <f t="shared" si="12"/>
        <v>50</v>
      </c>
      <c r="H78" s="21"/>
    </row>
    <row r="79" spans="1:8" ht="15" customHeight="1">
      <c r="A79" s="110" t="s">
        <v>470</v>
      </c>
      <c r="B79" s="115">
        <v>200</v>
      </c>
      <c r="C79" s="116" t="s">
        <v>372</v>
      </c>
      <c r="D79" s="105">
        <v>2700</v>
      </c>
      <c r="E79" s="106">
        <v>2650</v>
      </c>
      <c r="F79" s="100">
        <f t="shared" si="12"/>
        <v>50</v>
      </c>
      <c r="H79" s="21"/>
    </row>
    <row r="80" spans="1:8" ht="33.75">
      <c r="A80" s="111" t="s">
        <v>204</v>
      </c>
      <c r="B80" s="115">
        <v>200</v>
      </c>
      <c r="C80" s="116" t="s">
        <v>221</v>
      </c>
      <c r="D80" s="105">
        <f t="shared" ref="D80:E84" si="15">D81</f>
        <v>20000</v>
      </c>
      <c r="E80" s="106">
        <f t="shared" si="15"/>
        <v>9465</v>
      </c>
      <c r="F80" s="100">
        <f t="shared" si="12"/>
        <v>10535</v>
      </c>
      <c r="H80" s="21"/>
    </row>
    <row r="81" spans="1:8" ht="16.5" customHeight="1">
      <c r="A81" s="110" t="s">
        <v>200</v>
      </c>
      <c r="B81" s="115">
        <v>200</v>
      </c>
      <c r="C81" s="116" t="s">
        <v>222</v>
      </c>
      <c r="D81" s="105">
        <f t="shared" si="15"/>
        <v>20000</v>
      </c>
      <c r="E81" s="106">
        <f t="shared" si="15"/>
        <v>9465</v>
      </c>
      <c r="F81" s="100">
        <f t="shared" si="12"/>
        <v>10535</v>
      </c>
      <c r="H81" s="21"/>
    </row>
    <row r="82" spans="1:8" ht="81.75" customHeight="1">
      <c r="A82" s="110" t="s">
        <v>163</v>
      </c>
      <c r="B82" s="115">
        <v>200</v>
      </c>
      <c r="C82" s="116" t="s">
        <v>223</v>
      </c>
      <c r="D82" s="105">
        <f>D83</f>
        <v>20000</v>
      </c>
      <c r="E82" s="106">
        <f>E83</f>
        <v>9465</v>
      </c>
      <c r="F82" s="100">
        <f t="shared" si="12"/>
        <v>10535</v>
      </c>
      <c r="H82" s="21"/>
    </row>
    <row r="83" spans="1:8" ht="34.5" customHeight="1">
      <c r="A83" s="97" t="s">
        <v>430</v>
      </c>
      <c r="B83" s="115">
        <v>200</v>
      </c>
      <c r="C83" s="116" t="s">
        <v>405</v>
      </c>
      <c r="D83" s="105">
        <f>D84</f>
        <v>20000</v>
      </c>
      <c r="E83" s="106">
        <f>E84</f>
        <v>9465</v>
      </c>
      <c r="F83" s="100">
        <f t="shared" si="12"/>
        <v>10535</v>
      </c>
      <c r="H83" s="21"/>
    </row>
    <row r="84" spans="1:8" ht="33.75">
      <c r="A84" s="111" t="s">
        <v>296</v>
      </c>
      <c r="B84" s="115">
        <v>200</v>
      </c>
      <c r="C84" s="116" t="s">
        <v>305</v>
      </c>
      <c r="D84" s="105">
        <f t="shared" si="15"/>
        <v>20000</v>
      </c>
      <c r="E84" s="106">
        <f t="shared" si="15"/>
        <v>9465</v>
      </c>
      <c r="F84" s="100">
        <f t="shared" si="12"/>
        <v>10535</v>
      </c>
      <c r="H84" s="21"/>
    </row>
    <row r="85" spans="1:8" ht="19.5" customHeight="1">
      <c r="A85" s="110" t="s">
        <v>470</v>
      </c>
      <c r="B85" s="115">
        <v>200</v>
      </c>
      <c r="C85" s="116" t="s">
        <v>224</v>
      </c>
      <c r="D85" s="105">
        <v>20000</v>
      </c>
      <c r="E85" s="106">
        <v>9465</v>
      </c>
      <c r="F85" s="100">
        <f t="shared" si="12"/>
        <v>10535</v>
      </c>
      <c r="H85" s="21"/>
    </row>
    <row r="86" spans="1:8" ht="15" customHeight="1">
      <c r="A86" s="107" t="s">
        <v>60</v>
      </c>
      <c r="B86" s="102">
        <v>200</v>
      </c>
      <c r="C86" s="122" t="s">
        <v>225</v>
      </c>
      <c r="D86" s="105">
        <f t="shared" ref="D86:E89" si="16">D87</f>
        <v>192700</v>
      </c>
      <c r="E86" s="106">
        <f t="shared" si="16"/>
        <v>127540.38</v>
      </c>
      <c r="F86" s="100">
        <f t="shared" si="12"/>
        <v>65159.619999999995</v>
      </c>
      <c r="H86" s="22"/>
    </row>
    <row r="87" spans="1:8" ht="22.5">
      <c r="A87" s="97" t="s">
        <v>61</v>
      </c>
      <c r="B87" s="98">
        <v>200</v>
      </c>
      <c r="C87" s="108" t="s">
        <v>226</v>
      </c>
      <c r="D87" s="105">
        <f>D88</f>
        <v>192700</v>
      </c>
      <c r="E87" s="106">
        <f>E88</f>
        <v>127540.38</v>
      </c>
      <c r="F87" s="100">
        <f t="shared" ref="F87:F89" si="17">D87-E87</f>
        <v>65159.619999999995</v>
      </c>
      <c r="H87" s="21"/>
    </row>
    <row r="88" spans="1:8" ht="33.75">
      <c r="A88" s="111" t="s">
        <v>204</v>
      </c>
      <c r="B88" s="98">
        <v>200</v>
      </c>
      <c r="C88" s="96" t="s">
        <v>227</v>
      </c>
      <c r="D88" s="105">
        <f>D89</f>
        <v>192700</v>
      </c>
      <c r="E88" s="106">
        <f>E89</f>
        <v>127540.38</v>
      </c>
      <c r="F88" s="100">
        <f t="shared" si="17"/>
        <v>65159.619999999995</v>
      </c>
      <c r="H88" s="21"/>
    </row>
    <row r="89" spans="1:8" ht="18.75" customHeight="1">
      <c r="A89" s="111" t="s">
        <v>200</v>
      </c>
      <c r="B89" s="98">
        <v>200</v>
      </c>
      <c r="C89" s="96" t="s">
        <v>228</v>
      </c>
      <c r="D89" s="106">
        <f t="shared" si="16"/>
        <v>192700</v>
      </c>
      <c r="E89" s="106">
        <f t="shared" si="16"/>
        <v>127540.38</v>
      </c>
      <c r="F89" s="100">
        <f t="shared" si="17"/>
        <v>65159.619999999995</v>
      </c>
      <c r="H89" s="21"/>
    </row>
    <row r="90" spans="1:8" ht="84.75" customHeight="1">
      <c r="A90" s="123" t="s">
        <v>299</v>
      </c>
      <c r="B90" s="98">
        <v>200</v>
      </c>
      <c r="C90" s="96" t="s">
        <v>229</v>
      </c>
      <c r="D90" s="106">
        <f>D91+D95</f>
        <v>192700</v>
      </c>
      <c r="E90" s="106">
        <f>E91</f>
        <v>127540.38</v>
      </c>
      <c r="F90" s="100">
        <f>D90-E90</f>
        <v>65159.619999999995</v>
      </c>
      <c r="H90" s="21"/>
    </row>
    <row r="91" spans="1:8" ht="72.75" customHeight="1">
      <c r="A91" s="123" t="s">
        <v>428</v>
      </c>
      <c r="B91" s="98">
        <v>200</v>
      </c>
      <c r="C91" s="96" t="s">
        <v>406</v>
      </c>
      <c r="D91" s="106">
        <f>D92</f>
        <v>183200</v>
      </c>
      <c r="E91" s="106">
        <f>E92</f>
        <v>127540.38</v>
      </c>
      <c r="F91" s="100">
        <f>D91-E91</f>
        <v>55659.619999999995</v>
      </c>
      <c r="H91" s="21"/>
    </row>
    <row r="92" spans="1:8" ht="28.5" customHeight="1">
      <c r="A92" s="97" t="s">
        <v>295</v>
      </c>
      <c r="B92" s="98">
        <v>200</v>
      </c>
      <c r="C92" s="96" t="s">
        <v>306</v>
      </c>
      <c r="D92" s="106">
        <f>D93+D94</f>
        <v>183200</v>
      </c>
      <c r="E92" s="106">
        <f>E93+E94</f>
        <v>127540.38</v>
      </c>
      <c r="F92" s="100">
        <f>D92-E92</f>
        <v>55659.619999999995</v>
      </c>
      <c r="H92" s="21"/>
    </row>
    <row r="93" spans="1:8" ht="25.5" customHeight="1">
      <c r="A93" s="97" t="s">
        <v>172</v>
      </c>
      <c r="B93" s="98">
        <v>200</v>
      </c>
      <c r="C93" s="96" t="s">
        <v>230</v>
      </c>
      <c r="D93" s="106">
        <v>140700</v>
      </c>
      <c r="E93" s="106">
        <v>100194.98</v>
      </c>
      <c r="F93" s="100">
        <f t="shared" ref="F93" si="18">D93-E93</f>
        <v>40505.020000000004</v>
      </c>
      <c r="H93" s="21"/>
    </row>
    <row r="94" spans="1:8" ht="56.25">
      <c r="A94" s="107" t="s">
        <v>182</v>
      </c>
      <c r="B94" s="102">
        <v>200</v>
      </c>
      <c r="C94" s="96" t="s">
        <v>231</v>
      </c>
      <c r="D94" s="106">
        <v>42500</v>
      </c>
      <c r="E94" s="106">
        <v>27345.4</v>
      </c>
      <c r="F94" s="100">
        <f>D94-E94</f>
        <v>15154.599999999999</v>
      </c>
      <c r="H94" s="21"/>
    </row>
    <row r="95" spans="1:8" ht="37.5" customHeight="1">
      <c r="A95" s="124" t="s">
        <v>430</v>
      </c>
      <c r="B95" s="102">
        <v>200</v>
      </c>
      <c r="C95" s="96" t="s">
        <v>407</v>
      </c>
      <c r="D95" s="106">
        <f>D96</f>
        <v>9500</v>
      </c>
      <c r="E95" s="106" t="str">
        <f>E96</f>
        <v>-</v>
      </c>
      <c r="F95" s="100">
        <f t="shared" ref="F95" si="19">D95</f>
        <v>9500</v>
      </c>
      <c r="H95" s="21"/>
    </row>
    <row r="96" spans="1:8" ht="33.75">
      <c r="A96" s="111" t="s">
        <v>296</v>
      </c>
      <c r="B96" s="102">
        <v>200</v>
      </c>
      <c r="C96" s="96" t="s">
        <v>307</v>
      </c>
      <c r="D96" s="106">
        <f>D97</f>
        <v>9500</v>
      </c>
      <c r="E96" s="106" t="str">
        <f>E97</f>
        <v>-</v>
      </c>
      <c r="F96" s="100">
        <f>D96</f>
        <v>9500</v>
      </c>
      <c r="H96" s="21"/>
    </row>
    <row r="97" spans="1:8" ht="15" customHeight="1">
      <c r="A97" s="110" t="s">
        <v>471</v>
      </c>
      <c r="B97" s="98">
        <v>200</v>
      </c>
      <c r="C97" s="96" t="s">
        <v>232</v>
      </c>
      <c r="D97" s="105">
        <v>9500</v>
      </c>
      <c r="E97" s="125" t="s">
        <v>77</v>
      </c>
      <c r="F97" s="100">
        <f>D97</f>
        <v>9500</v>
      </c>
      <c r="H97" s="21"/>
    </row>
    <row r="98" spans="1:8" ht="27.75" customHeight="1">
      <c r="A98" s="107" t="s">
        <v>62</v>
      </c>
      <c r="B98" s="102">
        <v>200</v>
      </c>
      <c r="C98" s="122" t="s">
        <v>233</v>
      </c>
      <c r="D98" s="105">
        <f>D99</f>
        <v>50500</v>
      </c>
      <c r="E98" s="106">
        <f>E99</f>
        <v>36600</v>
      </c>
      <c r="F98" s="100">
        <f t="shared" ref="F98:F105" si="20">D98-E98</f>
        <v>13900</v>
      </c>
      <c r="H98" s="22"/>
    </row>
    <row r="99" spans="1:8" ht="38.25" customHeight="1">
      <c r="A99" s="97" t="s">
        <v>63</v>
      </c>
      <c r="B99" s="98">
        <v>200</v>
      </c>
      <c r="C99" s="108" t="s">
        <v>234</v>
      </c>
      <c r="D99" s="105">
        <f>D100</f>
        <v>50500</v>
      </c>
      <c r="E99" s="106">
        <f>E100</f>
        <v>36600</v>
      </c>
      <c r="F99" s="100">
        <f t="shared" si="20"/>
        <v>13900</v>
      </c>
      <c r="H99" s="21"/>
    </row>
    <row r="100" spans="1:8" ht="59.25" customHeight="1">
      <c r="A100" s="97" t="s">
        <v>236</v>
      </c>
      <c r="B100" s="98">
        <v>200</v>
      </c>
      <c r="C100" s="108" t="s">
        <v>235</v>
      </c>
      <c r="D100" s="105">
        <f>D101+D106+D111</f>
        <v>50500</v>
      </c>
      <c r="E100" s="106">
        <f>E101</f>
        <v>36600</v>
      </c>
      <c r="F100" s="100">
        <f t="shared" si="20"/>
        <v>13900</v>
      </c>
      <c r="H100" s="21"/>
    </row>
    <row r="101" spans="1:8" ht="17.25" customHeight="1">
      <c r="A101" s="110" t="s">
        <v>125</v>
      </c>
      <c r="B101" s="98">
        <v>200</v>
      </c>
      <c r="C101" s="96" t="s">
        <v>237</v>
      </c>
      <c r="D101" s="105">
        <f>D102</f>
        <v>40000</v>
      </c>
      <c r="E101" s="106">
        <f>E102</f>
        <v>36600</v>
      </c>
      <c r="F101" s="100">
        <f t="shared" si="20"/>
        <v>3400</v>
      </c>
      <c r="H101" s="21"/>
    </row>
    <row r="102" spans="1:8" ht="95.25" customHeight="1">
      <c r="A102" s="126" t="s">
        <v>119</v>
      </c>
      <c r="B102" s="98">
        <v>200</v>
      </c>
      <c r="C102" s="96" t="s">
        <v>238</v>
      </c>
      <c r="D102" s="105">
        <f>D103</f>
        <v>40000</v>
      </c>
      <c r="E102" s="106">
        <f>E103</f>
        <v>36600</v>
      </c>
      <c r="F102" s="100">
        <f t="shared" si="20"/>
        <v>3400</v>
      </c>
      <c r="H102" s="21"/>
    </row>
    <row r="103" spans="1:8" ht="38.25" customHeight="1">
      <c r="A103" s="127" t="s">
        <v>430</v>
      </c>
      <c r="B103" s="98">
        <v>200</v>
      </c>
      <c r="C103" s="96" t="s">
        <v>408</v>
      </c>
      <c r="D103" s="105">
        <f>D104</f>
        <v>40000</v>
      </c>
      <c r="E103" s="106">
        <f>E104</f>
        <v>36600</v>
      </c>
      <c r="F103" s="100">
        <f t="shared" si="20"/>
        <v>3400</v>
      </c>
      <c r="H103" s="21"/>
    </row>
    <row r="104" spans="1:8" ht="40.5" customHeight="1">
      <c r="A104" s="128" t="s">
        <v>296</v>
      </c>
      <c r="B104" s="98">
        <v>200</v>
      </c>
      <c r="C104" s="96" t="s">
        <v>308</v>
      </c>
      <c r="D104" s="105">
        <f>D105</f>
        <v>40000</v>
      </c>
      <c r="E104" s="106">
        <f>E105</f>
        <v>36600</v>
      </c>
      <c r="F104" s="100">
        <f t="shared" si="20"/>
        <v>3400</v>
      </c>
      <c r="H104" s="21"/>
    </row>
    <row r="105" spans="1:8" ht="15" customHeight="1">
      <c r="A105" s="126" t="s">
        <v>470</v>
      </c>
      <c r="B105" s="98">
        <v>200</v>
      </c>
      <c r="C105" s="96" t="s">
        <v>239</v>
      </c>
      <c r="D105" s="105">
        <v>40000</v>
      </c>
      <c r="E105" s="106">
        <v>36600</v>
      </c>
      <c r="F105" s="100">
        <f t="shared" si="20"/>
        <v>3400</v>
      </c>
      <c r="H105" s="21"/>
    </row>
    <row r="106" spans="1:8" ht="22.5">
      <c r="A106" s="128" t="s">
        <v>134</v>
      </c>
      <c r="B106" s="98">
        <v>200</v>
      </c>
      <c r="C106" s="96" t="s">
        <v>240</v>
      </c>
      <c r="D106" s="105">
        <f t="shared" ref="D106:E106" si="21">D107</f>
        <v>10000</v>
      </c>
      <c r="E106" s="106" t="str">
        <f t="shared" si="21"/>
        <v>-</v>
      </c>
      <c r="F106" s="100">
        <f t="shared" ref="F106:F115" si="22">D106</f>
        <v>10000</v>
      </c>
      <c r="H106" s="21"/>
    </row>
    <row r="107" spans="1:8" ht="95.25" customHeight="1">
      <c r="A107" s="128" t="s">
        <v>135</v>
      </c>
      <c r="B107" s="98">
        <v>200</v>
      </c>
      <c r="C107" s="96" t="s">
        <v>241</v>
      </c>
      <c r="D107" s="105">
        <f t="shared" ref="D107:E109" si="23">D108</f>
        <v>10000</v>
      </c>
      <c r="E107" s="106" t="str">
        <f t="shared" si="23"/>
        <v>-</v>
      </c>
      <c r="F107" s="100">
        <f t="shared" si="22"/>
        <v>10000</v>
      </c>
      <c r="H107" s="21"/>
    </row>
    <row r="108" spans="1:8" ht="39" customHeight="1">
      <c r="A108" s="127" t="s">
        <v>430</v>
      </c>
      <c r="B108" s="98">
        <v>200</v>
      </c>
      <c r="C108" s="96" t="s">
        <v>409</v>
      </c>
      <c r="D108" s="105">
        <f t="shared" si="23"/>
        <v>10000</v>
      </c>
      <c r="E108" s="106" t="str">
        <f t="shared" si="23"/>
        <v>-</v>
      </c>
      <c r="F108" s="100">
        <f t="shared" si="22"/>
        <v>10000</v>
      </c>
      <c r="H108" s="21"/>
    </row>
    <row r="109" spans="1:8" ht="36" customHeight="1">
      <c r="A109" s="128" t="s">
        <v>296</v>
      </c>
      <c r="B109" s="98">
        <v>200</v>
      </c>
      <c r="C109" s="96" t="s">
        <v>309</v>
      </c>
      <c r="D109" s="105">
        <f t="shared" si="23"/>
        <v>10000</v>
      </c>
      <c r="E109" s="106" t="str">
        <f t="shared" si="23"/>
        <v>-</v>
      </c>
      <c r="F109" s="100">
        <f t="shared" si="22"/>
        <v>10000</v>
      </c>
      <c r="H109" s="21"/>
    </row>
    <row r="110" spans="1:8" ht="15.75" customHeight="1">
      <c r="A110" s="126" t="s">
        <v>470</v>
      </c>
      <c r="B110" s="98">
        <v>200</v>
      </c>
      <c r="C110" s="96" t="s">
        <v>242</v>
      </c>
      <c r="D110" s="105">
        <v>10000</v>
      </c>
      <c r="E110" s="106" t="s">
        <v>77</v>
      </c>
      <c r="F110" s="100">
        <f t="shared" si="22"/>
        <v>10000</v>
      </c>
      <c r="H110" s="21"/>
    </row>
    <row r="111" spans="1:8" ht="48.75" customHeight="1">
      <c r="A111" s="126" t="s">
        <v>348</v>
      </c>
      <c r="B111" s="98">
        <v>200</v>
      </c>
      <c r="C111" s="96" t="s">
        <v>344</v>
      </c>
      <c r="D111" s="129">
        <f>D112</f>
        <v>500</v>
      </c>
      <c r="E111" s="130" t="s">
        <v>77</v>
      </c>
      <c r="F111" s="100">
        <f t="shared" si="22"/>
        <v>500</v>
      </c>
      <c r="H111" s="21"/>
    </row>
    <row r="112" spans="1:8" ht="138.75" customHeight="1">
      <c r="A112" s="126" t="s">
        <v>349</v>
      </c>
      <c r="B112" s="98">
        <v>200</v>
      </c>
      <c r="C112" s="96" t="s">
        <v>345</v>
      </c>
      <c r="D112" s="129">
        <f>D113</f>
        <v>500</v>
      </c>
      <c r="E112" s="130" t="str">
        <f>E113</f>
        <v>-</v>
      </c>
      <c r="F112" s="100">
        <f t="shared" si="22"/>
        <v>500</v>
      </c>
      <c r="H112" s="21"/>
    </row>
    <row r="113" spans="1:8" ht="36.75" customHeight="1">
      <c r="A113" s="127" t="s">
        <v>430</v>
      </c>
      <c r="B113" s="98">
        <v>200</v>
      </c>
      <c r="C113" s="96" t="s">
        <v>410</v>
      </c>
      <c r="D113" s="129">
        <f>D114</f>
        <v>500</v>
      </c>
      <c r="E113" s="130" t="str">
        <f>E114</f>
        <v>-</v>
      </c>
      <c r="F113" s="100">
        <f t="shared" si="22"/>
        <v>500</v>
      </c>
      <c r="H113" s="21"/>
    </row>
    <row r="114" spans="1:8" ht="33.75">
      <c r="A114" s="131" t="s">
        <v>296</v>
      </c>
      <c r="B114" s="98">
        <v>200</v>
      </c>
      <c r="C114" s="96" t="s">
        <v>346</v>
      </c>
      <c r="D114" s="132">
        <f>D115</f>
        <v>500</v>
      </c>
      <c r="E114" s="133" t="s">
        <v>77</v>
      </c>
      <c r="F114" s="134">
        <f t="shared" si="22"/>
        <v>500</v>
      </c>
      <c r="H114" s="21"/>
    </row>
    <row r="115" spans="1:8" ht="15.75" customHeight="1">
      <c r="A115" s="135" t="s">
        <v>470</v>
      </c>
      <c r="B115" s="98">
        <v>200</v>
      </c>
      <c r="C115" s="96" t="s">
        <v>347</v>
      </c>
      <c r="D115" s="136">
        <v>500</v>
      </c>
      <c r="E115" s="137" t="s">
        <v>77</v>
      </c>
      <c r="F115" s="94">
        <f t="shared" si="22"/>
        <v>500</v>
      </c>
      <c r="H115" s="21"/>
    </row>
    <row r="116" spans="1:8" ht="18" customHeight="1">
      <c r="A116" s="126" t="s">
        <v>164</v>
      </c>
      <c r="B116" s="98">
        <v>200</v>
      </c>
      <c r="C116" s="96" t="s">
        <v>243</v>
      </c>
      <c r="D116" s="129">
        <f>D117</f>
        <v>760100</v>
      </c>
      <c r="E116" s="130">
        <f>E117</f>
        <v>607483.82000000007</v>
      </c>
      <c r="F116" s="94">
        <f>D116-E116</f>
        <v>152616.17999999993</v>
      </c>
      <c r="H116" s="21"/>
    </row>
    <row r="117" spans="1:8" ht="16.5" customHeight="1">
      <c r="A117" s="126" t="s">
        <v>103</v>
      </c>
      <c r="B117" s="98">
        <v>200</v>
      </c>
      <c r="C117" s="96" t="s">
        <v>244</v>
      </c>
      <c r="D117" s="105">
        <f>D118</f>
        <v>760100</v>
      </c>
      <c r="E117" s="106">
        <f>E118</f>
        <v>607483.82000000007</v>
      </c>
      <c r="F117" s="94">
        <f t="shared" ref="F117:F119" si="24">D117-E117</f>
        <v>152616.17999999993</v>
      </c>
      <c r="H117" s="21"/>
    </row>
    <row r="118" spans="1:8" ht="40.5" customHeight="1">
      <c r="A118" s="138" t="s">
        <v>246</v>
      </c>
      <c r="B118" s="98">
        <v>200</v>
      </c>
      <c r="C118" s="96" t="s">
        <v>245</v>
      </c>
      <c r="D118" s="105">
        <f>D119+D132</f>
        <v>760100</v>
      </c>
      <c r="E118" s="106">
        <f>E119+E132</f>
        <v>607483.82000000007</v>
      </c>
      <c r="F118" s="94">
        <f t="shared" si="24"/>
        <v>152616.17999999993</v>
      </c>
      <c r="H118" s="21"/>
    </row>
    <row r="119" spans="1:8" ht="33.75">
      <c r="A119" s="138" t="s">
        <v>126</v>
      </c>
      <c r="B119" s="98">
        <v>200</v>
      </c>
      <c r="C119" s="96" t="s">
        <v>247</v>
      </c>
      <c r="D119" s="105">
        <f>D120+D124+D128</f>
        <v>690100</v>
      </c>
      <c r="E119" s="106">
        <f>E120+E128</f>
        <v>591946.82000000007</v>
      </c>
      <c r="F119" s="94">
        <f t="shared" si="24"/>
        <v>98153.179999999935</v>
      </c>
      <c r="H119" s="21"/>
    </row>
    <row r="120" spans="1:8" ht="97.5" customHeight="1">
      <c r="A120" s="138" t="s">
        <v>123</v>
      </c>
      <c r="B120" s="98">
        <v>200</v>
      </c>
      <c r="C120" s="96" t="s">
        <v>248</v>
      </c>
      <c r="D120" s="105">
        <f t="shared" ref="D120:E122" si="25">D121</f>
        <v>380600</v>
      </c>
      <c r="E120" s="106">
        <f t="shared" si="25"/>
        <v>342447.82</v>
      </c>
      <c r="F120" s="100">
        <f>D120-E120</f>
        <v>38152.179999999993</v>
      </c>
      <c r="H120" s="21"/>
    </row>
    <row r="121" spans="1:8" ht="37.5" customHeight="1">
      <c r="A121" s="97" t="s">
        <v>430</v>
      </c>
      <c r="B121" s="98">
        <v>200</v>
      </c>
      <c r="C121" s="96" t="s">
        <v>411</v>
      </c>
      <c r="D121" s="105">
        <f t="shared" si="25"/>
        <v>380600</v>
      </c>
      <c r="E121" s="106">
        <f t="shared" si="25"/>
        <v>342447.82</v>
      </c>
      <c r="F121" s="100">
        <f t="shared" ref="F121:F123" si="26">D121-E121</f>
        <v>38152.179999999993</v>
      </c>
      <c r="H121" s="21"/>
    </row>
    <row r="122" spans="1:8" ht="35.25" customHeight="1">
      <c r="A122" s="111" t="s">
        <v>296</v>
      </c>
      <c r="B122" s="98">
        <v>201</v>
      </c>
      <c r="C122" s="96" t="s">
        <v>310</v>
      </c>
      <c r="D122" s="105">
        <f t="shared" si="25"/>
        <v>380600</v>
      </c>
      <c r="E122" s="106">
        <f t="shared" si="25"/>
        <v>342447.82</v>
      </c>
      <c r="F122" s="100">
        <f t="shared" si="26"/>
        <v>38152.179999999993</v>
      </c>
      <c r="H122" s="21"/>
    </row>
    <row r="123" spans="1:8" ht="17.25" customHeight="1">
      <c r="A123" s="110" t="s">
        <v>470</v>
      </c>
      <c r="B123" s="98">
        <v>200</v>
      </c>
      <c r="C123" s="96" t="s">
        <v>249</v>
      </c>
      <c r="D123" s="105">
        <v>380600</v>
      </c>
      <c r="E123" s="106">
        <v>342447.82</v>
      </c>
      <c r="F123" s="100">
        <f t="shared" si="26"/>
        <v>38152.179999999993</v>
      </c>
      <c r="H123" s="21"/>
    </row>
    <row r="124" spans="1:8" ht="73.5" customHeight="1">
      <c r="A124" s="111" t="s">
        <v>136</v>
      </c>
      <c r="B124" s="98">
        <v>200</v>
      </c>
      <c r="C124" s="96" t="s">
        <v>250</v>
      </c>
      <c r="D124" s="105">
        <f t="shared" ref="D124:E126" si="27">D125</f>
        <v>60000</v>
      </c>
      <c r="E124" s="106" t="str">
        <f t="shared" si="27"/>
        <v>-</v>
      </c>
      <c r="F124" s="100">
        <f t="shared" ref="F124:F127" si="28">D124</f>
        <v>60000</v>
      </c>
      <c r="H124" s="21"/>
    </row>
    <row r="125" spans="1:8" ht="36" customHeight="1">
      <c r="A125" s="139" t="s">
        <v>430</v>
      </c>
      <c r="B125" s="98">
        <v>200</v>
      </c>
      <c r="C125" s="96" t="s">
        <v>412</v>
      </c>
      <c r="D125" s="105">
        <f t="shared" si="27"/>
        <v>60000</v>
      </c>
      <c r="E125" s="106" t="str">
        <f t="shared" si="27"/>
        <v>-</v>
      </c>
      <c r="F125" s="100">
        <f t="shared" si="28"/>
        <v>60000</v>
      </c>
      <c r="H125" s="21"/>
    </row>
    <row r="126" spans="1:8" ht="41.25" customHeight="1">
      <c r="A126" s="111" t="s">
        <v>296</v>
      </c>
      <c r="B126" s="98">
        <v>200</v>
      </c>
      <c r="C126" s="96" t="s">
        <v>311</v>
      </c>
      <c r="D126" s="105">
        <f t="shared" si="27"/>
        <v>60000</v>
      </c>
      <c r="E126" s="106" t="str">
        <f t="shared" si="27"/>
        <v>-</v>
      </c>
      <c r="F126" s="100">
        <f t="shared" si="28"/>
        <v>60000</v>
      </c>
      <c r="H126" s="21"/>
    </row>
    <row r="127" spans="1:8" ht="17.25" customHeight="1">
      <c r="A127" s="110" t="s">
        <v>470</v>
      </c>
      <c r="B127" s="98">
        <v>200</v>
      </c>
      <c r="C127" s="96" t="s">
        <v>251</v>
      </c>
      <c r="D127" s="105">
        <v>60000</v>
      </c>
      <c r="E127" s="106" t="s">
        <v>77</v>
      </c>
      <c r="F127" s="100">
        <f t="shared" si="28"/>
        <v>60000</v>
      </c>
      <c r="H127" s="21"/>
    </row>
    <row r="128" spans="1:8" ht="94.5" customHeight="1">
      <c r="A128" s="97" t="s">
        <v>350</v>
      </c>
      <c r="B128" s="98">
        <v>200</v>
      </c>
      <c r="C128" s="96" t="s">
        <v>293</v>
      </c>
      <c r="D128" s="105">
        <f t="shared" ref="D128:E130" si="29">D129</f>
        <v>249500</v>
      </c>
      <c r="E128" s="106">
        <f t="shared" si="29"/>
        <v>249499</v>
      </c>
      <c r="F128" s="100">
        <f>D128-E128</f>
        <v>1</v>
      </c>
      <c r="H128" s="21"/>
    </row>
    <row r="129" spans="1:8" ht="35.25" customHeight="1">
      <c r="A129" s="139" t="s">
        <v>430</v>
      </c>
      <c r="B129" s="98">
        <v>200</v>
      </c>
      <c r="C129" s="96" t="s">
        <v>413</v>
      </c>
      <c r="D129" s="105">
        <f t="shared" si="29"/>
        <v>249500</v>
      </c>
      <c r="E129" s="106">
        <f t="shared" si="29"/>
        <v>249499</v>
      </c>
      <c r="F129" s="100">
        <f t="shared" ref="F129:F130" si="30">D129-E129</f>
        <v>1</v>
      </c>
      <c r="H129" s="21"/>
    </row>
    <row r="130" spans="1:8" ht="36" customHeight="1">
      <c r="A130" s="111" t="s">
        <v>296</v>
      </c>
      <c r="B130" s="98">
        <v>200</v>
      </c>
      <c r="C130" s="96" t="s">
        <v>312</v>
      </c>
      <c r="D130" s="105">
        <f t="shared" si="29"/>
        <v>249500</v>
      </c>
      <c r="E130" s="106">
        <f t="shared" si="29"/>
        <v>249499</v>
      </c>
      <c r="F130" s="100">
        <f t="shared" si="30"/>
        <v>1</v>
      </c>
      <c r="H130" s="21"/>
    </row>
    <row r="131" spans="1:8" ht="18" customHeight="1">
      <c r="A131" s="110" t="s">
        <v>470</v>
      </c>
      <c r="B131" s="98">
        <v>200</v>
      </c>
      <c r="C131" s="96" t="s">
        <v>288</v>
      </c>
      <c r="D131" s="105">
        <v>249500</v>
      </c>
      <c r="E131" s="106">
        <v>249499</v>
      </c>
      <c r="F131" s="100">
        <f>D131-E131</f>
        <v>1</v>
      </c>
      <c r="H131" s="21"/>
    </row>
    <row r="132" spans="1:8" ht="33.75">
      <c r="A132" s="110" t="s">
        <v>127</v>
      </c>
      <c r="B132" s="98">
        <v>200</v>
      </c>
      <c r="C132" s="96" t="s">
        <v>289</v>
      </c>
      <c r="D132" s="105">
        <f>D133</f>
        <v>70000</v>
      </c>
      <c r="E132" s="106">
        <f t="shared" ref="D132:E135" si="31">E133</f>
        <v>15537</v>
      </c>
      <c r="F132" s="100">
        <f t="shared" ref="F132:F133" si="32">D132-E132</f>
        <v>54463</v>
      </c>
      <c r="H132" s="21"/>
    </row>
    <row r="133" spans="1:8" ht="90">
      <c r="A133" s="110" t="s">
        <v>137</v>
      </c>
      <c r="B133" s="98">
        <v>200</v>
      </c>
      <c r="C133" s="96" t="s">
        <v>252</v>
      </c>
      <c r="D133" s="105">
        <f>D134</f>
        <v>70000</v>
      </c>
      <c r="E133" s="106">
        <f>E134</f>
        <v>15537</v>
      </c>
      <c r="F133" s="100">
        <f t="shared" si="32"/>
        <v>54463</v>
      </c>
      <c r="H133" s="21"/>
    </row>
    <row r="134" spans="1:8" ht="37.5" customHeight="1">
      <c r="A134" s="139" t="s">
        <v>430</v>
      </c>
      <c r="B134" s="98">
        <v>200</v>
      </c>
      <c r="C134" s="96" t="s">
        <v>414</v>
      </c>
      <c r="D134" s="105">
        <f>D135</f>
        <v>70000</v>
      </c>
      <c r="E134" s="106">
        <f>E135</f>
        <v>15537</v>
      </c>
      <c r="F134" s="100">
        <f>D134-E134</f>
        <v>54463</v>
      </c>
      <c r="H134" s="21"/>
    </row>
    <row r="135" spans="1:8" ht="33.75">
      <c r="A135" s="111" t="s">
        <v>296</v>
      </c>
      <c r="B135" s="98">
        <v>200</v>
      </c>
      <c r="C135" s="96" t="s">
        <v>313</v>
      </c>
      <c r="D135" s="105">
        <f t="shared" si="31"/>
        <v>70000</v>
      </c>
      <c r="E135" s="106">
        <f t="shared" si="31"/>
        <v>15537</v>
      </c>
      <c r="F135" s="100">
        <f>D135-E135</f>
        <v>54463</v>
      </c>
      <c r="H135" s="21"/>
    </row>
    <row r="136" spans="1:8" ht="16.5" customHeight="1">
      <c r="A136" s="110" t="s">
        <v>470</v>
      </c>
      <c r="B136" s="98">
        <v>200</v>
      </c>
      <c r="C136" s="96" t="s">
        <v>253</v>
      </c>
      <c r="D136" s="105">
        <v>70000</v>
      </c>
      <c r="E136" s="106">
        <v>15537</v>
      </c>
      <c r="F136" s="100">
        <f t="shared" ref="F136" si="33">D136-E136</f>
        <v>54463</v>
      </c>
      <c r="H136" s="21"/>
    </row>
    <row r="137" spans="1:8" ht="18.75" customHeight="1">
      <c r="A137" s="107" t="s">
        <v>64</v>
      </c>
      <c r="B137" s="102">
        <v>200</v>
      </c>
      <c r="C137" s="122" t="s">
        <v>254</v>
      </c>
      <c r="D137" s="105">
        <f>D138+D149+D160</f>
        <v>1794200</v>
      </c>
      <c r="E137" s="106">
        <f>E160+E149+E140</f>
        <v>1178634.01</v>
      </c>
      <c r="F137" s="100">
        <f t="shared" ref="F137:F199" si="34">D137-E137</f>
        <v>615565.99</v>
      </c>
      <c r="H137" s="22"/>
    </row>
    <row r="138" spans="1:8" ht="15.75" customHeight="1">
      <c r="A138" s="107" t="s">
        <v>128</v>
      </c>
      <c r="B138" s="102">
        <v>200</v>
      </c>
      <c r="C138" s="122" t="s">
        <v>255</v>
      </c>
      <c r="D138" s="105">
        <f>D139</f>
        <v>343400</v>
      </c>
      <c r="E138" s="106">
        <f>E139</f>
        <v>163839.25</v>
      </c>
      <c r="F138" s="100">
        <f>D138-E138</f>
        <v>179560.75</v>
      </c>
      <c r="H138" s="22"/>
    </row>
    <row r="139" spans="1:8" ht="50.25" customHeight="1">
      <c r="A139" s="97" t="s">
        <v>257</v>
      </c>
      <c r="B139" s="102">
        <v>200</v>
      </c>
      <c r="C139" s="122" t="s">
        <v>256</v>
      </c>
      <c r="D139" s="105">
        <f t="shared" ref="D139:E139" si="35">D140</f>
        <v>343400</v>
      </c>
      <c r="E139" s="106">
        <f t="shared" si="35"/>
        <v>163839.25</v>
      </c>
      <c r="F139" s="100">
        <f t="shared" ref="F139:F140" si="36">D139-E139</f>
        <v>179560.75</v>
      </c>
      <c r="H139" s="22"/>
    </row>
    <row r="140" spans="1:8" ht="38.25" customHeight="1">
      <c r="A140" s="97" t="s">
        <v>129</v>
      </c>
      <c r="B140" s="102">
        <v>200</v>
      </c>
      <c r="C140" s="122" t="s">
        <v>258</v>
      </c>
      <c r="D140" s="105">
        <f>D141+D145</f>
        <v>343400</v>
      </c>
      <c r="E140" s="105">
        <f>E141+E145</f>
        <v>163839.25</v>
      </c>
      <c r="F140" s="100">
        <f t="shared" si="36"/>
        <v>179560.75</v>
      </c>
      <c r="H140" s="22"/>
    </row>
    <row r="141" spans="1:8" ht="121.5" customHeight="1">
      <c r="A141" s="107" t="s">
        <v>143</v>
      </c>
      <c r="B141" s="102">
        <v>200</v>
      </c>
      <c r="C141" s="122" t="s">
        <v>259</v>
      </c>
      <c r="D141" s="105">
        <f t="shared" ref="D141:E143" si="37">D142</f>
        <v>158700</v>
      </c>
      <c r="E141" s="106">
        <f t="shared" si="37"/>
        <v>76215.95</v>
      </c>
      <c r="F141" s="100">
        <f>D141-E141</f>
        <v>82484.05</v>
      </c>
      <c r="H141" s="22"/>
    </row>
    <row r="142" spans="1:8" ht="40.5" customHeight="1">
      <c r="A142" s="107" t="s">
        <v>430</v>
      </c>
      <c r="B142" s="102">
        <v>200</v>
      </c>
      <c r="C142" s="122" t="s">
        <v>415</v>
      </c>
      <c r="D142" s="105">
        <f t="shared" si="37"/>
        <v>158700</v>
      </c>
      <c r="E142" s="106">
        <f t="shared" si="37"/>
        <v>76215.95</v>
      </c>
      <c r="F142" s="100">
        <f>D142-E142</f>
        <v>82484.05</v>
      </c>
      <c r="H142" s="22"/>
    </row>
    <row r="143" spans="1:8" ht="39.75" customHeight="1">
      <c r="A143" s="111" t="s">
        <v>296</v>
      </c>
      <c r="B143" s="102">
        <v>200</v>
      </c>
      <c r="C143" s="122" t="s">
        <v>314</v>
      </c>
      <c r="D143" s="105">
        <f t="shared" si="37"/>
        <v>158700</v>
      </c>
      <c r="E143" s="106">
        <f t="shared" si="37"/>
        <v>76215.95</v>
      </c>
      <c r="F143" s="100">
        <f>D143-E143</f>
        <v>82484.05</v>
      </c>
      <c r="H143" s="22"/>
    </row>
    <row r="144" spans="1:8" ht="18" customHeight="1">
      <c r="A144" s="110" t="s">
        <v>470</v>
      </c>
      <c r="B144" s="102">
        <v>200</v>
      </c>
      <c r="C144" s="122" t="s">
        <v>260</v>
      </c>
      <c r="D144" s="105">
        <v>158700</v>
      </c>
      <c r="E144" s="106">
        <v>76215.95</v>
      </c>
      <c r="F144" s="100">
        <f>D144-E144</f>
        <v>82484.05</v>
      </c>
      <c r="H144" s="22"/>
    </row>
    <row r="145" spans="1:8" ht="101.25">
      <c r="A145" s="110" t="s">
        <v>292</v>
      </c>
      <c r="B145" s="102">
        <v>200</v>
      </c>
      <c r="C145" s="122" t="s">
        <v>290</v>
      </c>
      <c r="D145" s="105">
        <f t="shared" ref="D145:E147" si="38">D146</f>
        <v>184700</v>
      </c>
      <c r="E145" s="106">
        <f t="shared" si="38"/>
        <v>87623.3</v>
      </c>
      <c r="F145" s="100">
        <f>D145-E145</f>
        <v>97076.7</v>
      </c>
      <c r="H145" s="22"/>
    </row>
    <row r="146" spans="1:8" ht="36.75" customHeight="1">
      <c r="A146" s="139" t="s">
        <v>430</v>
      </c>
      <c r="B146" s="102">
        <v>200</v>
      </c>
      <c r="C146" s="122" t="s">
        <v>416</v>
      </c>
      <c r="D146" s="105">
        <f t="shared" si="38"/>
        <v>184700</v>
      </c>
      <c r="E146" s="106">
        <f t="shared" si="38"/>
        <v>87623.3</v>
      </c>
      <c r="F146" s="100">
        <f t="shared" ref="F146:F148" si="39">D146-E146</f>
        <v>97076.7</v>
      </c>
      <c r="H146" s="22"/>
    </row>
    <row r="147" spans="1:8" ht="33.75">
      <c r="A147" s="111" t="s">
        <v>296</v>
      </c>
      <c r="B147" s="102">
        <v>200</v>
      </c>
      <c r="C147" s="122" t="s">
        <v>315</v>
      </c>
      <c r="D147" s="105">
        <f t="shared" si="38"/>
        <v>184700</v>
      </c>
      <c r="E147" s="106">
        <f t="shared" si="38"/>
        <v>87623.3</v>
      </c>
      <c r="F147" s="100">
        <f t="shared" si="39"/>
        <v>97076.7</v>
      </c>
      <c r="H147" s="22"/>
    </row>
    <row r="148" spans="1:8" ht="15" customHeight="1">
      <c r="A148" s="110" t="s">
        <v>470</v>
      </c>
      <c r="B148" s="102">
        <v>200</v>
      </c>
      <c r="C148" s="122" t="s">
        <v>291</v>
      </c>
      <c r="D148" s="105">
        <v>184700</v>
      </c>
      <c r="E148" s="106">
        <v>87623.3</v>
      </c>
      <c r="F148" s="100">
        <f t="shared" si="39"/>
        <v>97076.7</v>
      </c>
      <c r="H148" s="22"/>
    </row>
    <row r="149" spans="1:8">
      <c r="A149" s="97" t="s">
        <v>65</v>
      </c>
      <c r="B149" s="98">
        <v>200</v>
      </c>
      <c r="C149" s="108" t="s">
        <v>261</v>
      </c>
      <c r="D149" s="105">
        <f t="shared" ref="D149:E150" si="40">D150</f>
        <v>524800</v>
      </c>
      <c r="E149" s="106">
        <f t="shared" si="40"/>
        <v>284888.58</v>
      </c>
      <c r="F149" s="100">
        <f>D149-E149</f>
        <v>239911.41999999998</v>
      </c>
      <c r="G149" s="21"/>
      <c r="H149" s="21"/>
    </row>
    <row r="150" spans="1:8" ht="49.5" customHeight="1">
      <c r="A150" s="97" t="s">
        <v>257</v>
      </c>
      <c r="B150" s="98">
        <v>200</v>
      </c>
      <c r="C150" s="108" t="s">
        <v>262</v>
      </c>
      <c r="D150" s="105">
        <f t="shared" si="40"/>
        <v>524800</v>
      </c>
      <c r="E150" s="106">
        <f t="shared" si="40"/>
        <v>284888.58</v>
      </c>
      <c r="F150" s="100">
        <f t="shared" ref="F150:F151" si="41">D150-E150</f>
        <v>239911.41999999998</v>
      </c>
      <c r="G150" s="21"/>
      <c r="H150" s="21"/>
    </row>
    <row r="151" spans="1:8" ht="37.5" customHeight="1">
      <c r="A151" s="97" t="s">
        <v>129</v>
      </c>
      <c r="B151" s="98">
        <v>200</v>
      </c>
      <c r="C151" s="108" t="s">
        <v>263</v>
      </c>
      <c r="D151" s="105">
        <f>D156+D152</f>
        <v>524800</v>
      </c>
      <c r="E151" s="105">
        <f>E156+E152</f>
        <v>284888.58</v>
      </c>
      <c r="F151" s="100">
        <f t="shared" si="41"/>
        <v>239911.41999999998</v>
      </c>
      <c r="G151" s="21"/>
      <c r="H151" s="21"/>
    </row>
    <row r="152" spans="1:8" ht="97.5" customHeight="1">
      <c r="A152" s="97" t="s">
        <v>376</v>
      </c>
      <c r="B152" s="98">
        <v>200</v>
      </c>
      <c r="C152" s="108" t="s">
        <v>373</v>
      </c>
      <c r="D152" s="105">
        <f t="shared" ref="D152:E154" si="42">D153</f>
        <v>166100</v>
      </c>
      <c r="E152" s="106">
        <f t="shared" si="42"/>
        <v>114035.1</v>
      </c>
      <c r="F152" s="100">
        <f>D152-E152</f>
        <v>52064.899999999994</v>
      </c>
      <c r="G152" s="21"/>
      <c r="H152" s="21"/>
    </row>
    <row r="153" spans="1:8" ht="37.5" customHeight="1">
      <c r="A153" s="139" t="s">
        <v>430</v>
      </c>
      <c r="B153" s="98">
        <v>200</v>
      </c>
      <c r="C153" s="108" t="s">
        <v>417</v>
      </c>
      <c r="D153" s="105">
        <f t="shared" si="42"/>
        <v>166100</v>
      </c>
      <c r="E153" s="106">
        <f t="shared" si="42"/>
        <v>114035.1</v>
      </c>
      <c r="F153" s="100">
        <f t="shared" ref="F153:F155" si="43">D153-E153</f>
        <v>52064.899999999994</v>
      </c>
      <c r="G153" s="21"/>
      <c r="H153" s="21"/>
    </row>
    <row r="154" spans="1:8" ht="33.75">
      <c r="A154" s="111" t="s">
        <v>296</v>
      </c>
      <c r="B154" s="98">
        <v>200</v>
      </c>
      <c r="C154" s="108" t="s">
        <v>374</v>
      </c>
      <c r="D154" s="105">
        <f t="shared" si="42"/>
        <v>166100</v>
      </c>
      <c r="E154" s="106">
        <f t="shared" si="42"/>
        <v>114035.1</v>
      </c>
      <c r="F154" s="100">
        <f t="shared" si="43"/>
        <v>52064.899999999994</v>
      </c>
      <c r="G154" s="21"/>
      <c r="H154" s="21"/>
    </row>
    <row r="155" spans="1:8" ht="16.5" customHeight="1">
      <c r="A155" s="110" t="s">
        <v>470</v>
      </c>
      <c r="B155" s="98">
        <v>200</v>
      </c>
      <c r="C155" s="108" t="s">
        <v>375</v>
      </c>
      <c r="D155" s="105">
        <v>166100</v>
      </c>
      <c r="E155" s="106">
        <v>114035.1</v>
      </c>
      <c r="F155" s="100">
        <f t="shared" si="43"/>
        <v>52064.899999999994</v>
      </c>
      <c r="G155" s="21"/>
      <c r="H155" s="21"/>
    </row>
    <row r="156" spans="1:8" ht="80.25" customHeight="1">
      <c r="A156" s="97" t="s">
        <v>365</v>
      </c>
      <c r="B156" s="98">
        <v>200</v>
      </c>
      <c r="C156" s="108" t="s">
        <v>362</v>
      </c>
      <c r="D156" s="105">
        <f>D157</f>
        <v>358700</v>
      </c>
      <c r="E156" s="106">
        <f>E158</f>
        <v>170853.48</v>
      </c>
      <c r="F156" s="100">
        <f>D156-E156</f>
        <v>187846.52</v>
      </c>
      <c r="G156" s="21"/>
      <c r="H156" s="21"/>
    </row>
    <row r="157" spans="1:8" ht="39.75" customHeight="1">
      <c r="A157" s="139" t="s">
        <v>430</v>
      </c>
      <c r="B157" s="98">
        <v>200</v>
      </c>
      <c r="C157" s="108" t="s">
        <v>418</v>
      </c>
      <c r="D157" s="105">
        <f>D158</f>
        <v>358700</v>
      </c>
      <c r="E157" s="106">
        <f>E158</f>
        <v>170853.48</v>
      </c>
      <c r="F157" s="100">
        <f t="shared" ref="F157:F158" si="44">D157-E157</f>
        <v>187846.52</v>
      </c>
      <c r="G157" s="21"/>
      <c r="H157" s="21"/>
    </row>
    <row r="158" spans="1:8" ht="33.75">
      <c r="A158" s="111" t="s">
        <v>296</v>
      </c>
      <c r="B158" s="98">
        <v>200</v>
      </c>
      <c r="C158" s="108" t="s">
        <v>363</v>
      </c>
      <c r="D158" s="105">
        <f>D159</f>
        <v>358700</v>
      </c>
      <c r="E158" s="106">
        <f>E159</f>
        <v>170853.48</v>
      </c>
      <c r="F158" s="100">
        <f t="shared" si="44"/>
        <v>187846.52</v>
      </c>
      <c r="G158" s="21"/>
      <c r="H158" s="21"/>
    </row>
    <row r="159" spans="1:8" ht="17.25" customHeight="1">
      <c r="A159" s="110" t="s">
        <v>470</v>
      </c>
      <c r="B159" s="98">
        <v>200</v>
      </c>
      <c r="C159" s="108" t="s">
        <v>364</v>
      </c>
      <c r="D159" s="105">
        <v>358700</v>
      </c>
      <c r="E159" s="106">
        <v>170853.48</v>
      </c>
      <c r="F159" s="100">
        <f>D159-E159</f>
        <v>187846.52</v>
      </c>
      <c r="G159" s="21"/>
      <c r="H159" s="21"/>
    </row>
    <row r="160" spans="1:8" ht="14.25" customHeight="1">
      <c r="A160" s="97" t="s">
        <v>66</v>
      </c>
      <c r="B160" s="98">
        <v>200</v>
      </c>
      <c r="C160" s="108" t="s">
        <v>265</v>
      </c>
      <c r="D160" s="105">
        <f>D161</f>
        <v>926000</v>
      </c>
      <c r="E160" s="106">
        <f>E161</f>
        <v>729906.17999999993</v>
      </c>
      <c r="F160" s="100">
        <f t="shared" si="34"/>
        <v>196093.82000000007</v>
      </c>
      <c r="H160" s="21"/>
    </row>
    <row r="161" spans="1:8" ht="48" customHeight="1">
      <c r="A161" s="97" t="s">
        <v>257</v>
      </c>
      <c r="B161" s="98">
        <v>200</v>
      </c>
      <c r="C161" s="108" t="s">
        <v>264</v>
      </c>
      <c r="D161" s="105">
        <f>D162</f>
        <v>926000</v>
      </c>
      <c r="E161" s="106">
        <f>E162</f>
        <v>729906.17999999993</v>
      </c>
      <c r="F161" s="100">
        <f t="shared" si="34"/>
        <v>196093.82000000007</v>
      </c>
      <c r="H161" s="21"/>
    </row>
    <row r="162" spans="1:8" ht="33.75">
      <c r="A162" s="97" t="s">
        <v>130</v>
      </c>
      <c r="B162" s="98">
        <v>200</v>
      </c>
      <c r="C162" s="108" t="s">
        <v>266</v>
      </c>
      <c r="D162" s="105">
        <f>D163+D167+D171+D175</f>
        <v>926000</v>
      </c>
      <c r="E162" s="106">
        <f>E163+E175+E167+E171</f>
        <v>729906.17999999993</v>
      </c>
      <c r="F162" s="100">
        <f t="shared" si="34"/>
        <v>196093.82000000007</v>
      </c>
      <c r="H162" s="21"/>
    </row>
    <row r="163" spans="1:8" ht="101.25">
      <c r="A163" s="97" t="s">
        <v>120</v>
      </c>
      <c r="B163" s="98">
        <v>200</v>
      </c>
      <c r="C163" s="108" t="s">
        <v>267</v>
      </c>
      <c r="D163" s="105">
        <f t="shared" ref="D163:E165" si="45">D164</f>
        <v>469100</v>
      </c>
      <c r="E163" s="106">
        <f t="shared" si="45"/>
        <v>283947.57</v>
      </c>
      <c r="F163" s="100">
        <f t="shared" si="34"/>
        <v>185152.43</v>
      </c>
      <c r="H163" s="21"/>
    </row>
    <row r="164" spans="1:8" ht="39.75" customHeight="1">
      <c r="A164" s="139" t="s">
        <v>430</v>
      </c>
      <c r="B164" s="98">
        <v>200</v>
      </c>
      <c r="C164" s="108" t="s">
        <v>419</v>
      </c>
      <c r="D164" s="105">
        <f t="shared" si="45"/>
        <v>469100</v>
      </c>
      <c r="E164" s="106">
        <f t="shared" si="45"/>
        <v>283947.57</v>
      </c>
      <c r="F164" s="100">
        <f t="shared" si="34"/>
        <v>185152.43</v>
      </c>
      <c r="H164" s="21"/>
    </row>
    <row r="165" spans="1:8" ht="33.75">
      <c r="A165" s="111" t="s">
        <v>296</v>
      </c>
      <c r="B165" s="98">
        <v>200</v>
      </c>
      <c r="C165" s="108" t="s">
        <v>316</v>
      </c>
      <c r="D165" s="105">
        <f t="shared" si="45"/>
        <v>469100</v>
      </c>
      <c r="E165" s="106">
        <f t="shared" si="45"/>
        <v>283947.57</v>
      </c>
      <c r="F165" s="100">
        <f t="shared" ref="F165" si="46">D165-E165</f>
        <v>185152.43</v>
      </c>
      <c r="H165" s="21"/>
    </row>
    <row r="166" spans="1:8" ht="17.25" customHeight="1">
      <c r="A166" s="110" t="s">
        <v>470</v>
      </c>
      <c r="B166" s="98">
        <v>200</v>
      </c>
      <c r="C166" s="108" t="s">
        <v>268</v>
      </c>
      <c r="D166" s="105">
        <v>469100</v>
      </c>
      <c r="E166" s="106">
        <v>283947.57</v>
      </c>
      <c r="F166" s="100">
        <f t="shared" si="34"/>
        <v>185152.43</v>
      </c>
      <c r="H166" s="21"/>
    </row>
    <row r="167" spans="1:8" ht="120" customHeight="1">
      <c r="A167" s="110" t="s">
        <v>138</v>
      </c>
      <c r="B167" s="98">
        <v>200</v>
      </c>
      <c r="C167" s="108" t="s">
        <v>269</v>
      </c>
      <c r="D167" s="105">
        <f t="shared" ref="D167:E169" si="47">D168</f>
        <v>62100</v>
      </c>
      <c r="E167" s="106">
        <f t="shared" si="47"/>
        <v>57034.92</v>
      </c>
      <c r="F167" s="100">
        <f t="shared" si="34"/>
        <v>5065.0800000000017</v>
      </c>
      <c r="H167" s="21"/>
    </row>
    <row r="168" spans="1:8" ht="39.75" customHeight="1">
      <c r="A168" s="139" t="s">
        <v>430</v>
      </c>
      <c r="B168" s="98">
        <v>200</v>
      </c>
      <c r="C168" s="108" t="s">
        <v>420</v>
      </c>
      <c r="D168" s="105">
        <f t="shared" si="47"/>
        <v>62100</v>
      </c>
      <c r="E168" s="106">
        <f t="shared" si="47"/>
        <v>57034.92</v>
      </c>
      <c r="F168" s="100">
        <f t="shared" si="34"/>
        <v>5065.0800000000017</v>
      </c>
      <c r="H168" s="21"/>
    </row>
    <row r="169" spans="1:8" ht="36.75" customHeight="1">
      <c r="A169" s="111" t="s">
        <v>296</v>
      </c>
      <c r="B169" s="98">
        <v>200</v>
      </c>
      <c r="C169" s="108" t="s">
        <v>317</v>
      </c>
      <c r="D169" s="105">
        <f t="shared" si="47"/>
        <v>62100</v>
      </c>
      <c r="E169" s="106">
        <f t="shared" si="47"/>
        <v>57034.92</v>
      </c>
      <c r="F169" s="100">
        <f t="shared" si="34"/>
        <v>5065.0800000000017</v>
      </c>
      <c r="H169" s="21"/>
    </row>
    <row r="170" spans="1:8" ht="18" customHeight="1">
      <c r="A170" s="110" t="s">
        <v>470</v>
      </c>
      <c r="B170" s="98">
        <v>200</v>
      </c>
      <c r="C170" s="108" t="s">
        <v>270</v>
      </c>
      <c r="D170" s="105">
        <v>62100</v>
      </c>
      <c r="E170" s="106">
        <v>57034.92</v>
      </c>
      <c r="F170" s="100">
        <f t="shared" si="34"/>
        <v>5065.0800000000017</v>
      </c>
      <c r="H170" s="21"/>
    </row>
    <row r="171" spans="1:8" ht="96" customHeight="1">
      <c r="A171" s="110" t="s">
        <v>131</v>
      </c>
      <c r="B171" s="98">
        <v>200</v>
      </c>
      <c r="C171" s="108" t="s">
        <v>271</v>
      </c>
      <c r="D171" s="105">
        <f t="shared" ref="D171:E173" si="48">D172</f>
        <v>391400</v>
      </c>
      <c r="E171" s="106">
        <f t="shared" si="48"/>
        <v>387095.69</v>
      </c>
      <c r="F171" s="100">
        <f t="shared" si="34"/>
        <v>4304.3099999999977</v>
      </c>
      <c r="H171" s="21"/>
    </row>
    <row r="172" spans="1:8" ht="41.25" customHeight="1">
      <c r="A172" s="139" t="s">
        <v>430</v>
      </c>
      <c r="B172" s="98">
        <v>200</v>
      </c>
      <c r="C172" s="108" t="s">
        <v>421</v>
      </c>
      <c r="D172" s="105">
        <f t="shared" si="48"/>
        <v>391400</v>
      </c>
      <c r="E172" s="106">
        <f t="shared" si="48"/>
        <v>387095.69</v>
      </c>
      <c r="F172" s="100">
        <f t="shared" si="34"/>
        <v>4304.3099999999977</v>
      </c>
      <c r="H172" s="21"/>
    </row>
    <row r="173" spans="1:8" ht="33.75">
      <c r="A173" s="111" t="s">
        <v>296</v>
      </c>
      <c r="B173" s="98">
        <v>200</v>
      </c>
      <c r="C173" s="108" t="s">
        <v>318</v>
      </c>
      <c r="D173" s="105">
        <f t="shared" si="48"/>
        <v>391400</v>
      </c>
      <c r="E173" s="106">
        <f t="shared" si="48"/>
        <v>387095.69</v>
      </c>
      <c r="F173" s="100">
        <f t="shared" si="34"/>
        <v>4304.3099999999977</v>
      </c>
      <c r="H173" s="21"/>
    </row>
    <row r="174" spans="1:8" ht="20.25" customHeight="1">
      <c r="A174" s="110" t="s">
        <v>470</v>
      </c>
      <c r="B174" s="98">
        <v>200</v>
      </c>
      <c r="C174" s="108" t="s">
        <v>272</v>
      </c>
      <c r="D174" s="105">
        <v>391400</v>
      </c>
      <c r="E174" s="106">
        <v>387095.69</v>
      </c>
      <c r="F174" s="100">
        <f t="shared" si="34"/>
        <v>4304.3099999999977</v>
      </c>
      <c r="H174" s="21"/>
    </row>
    <row r="175" spans="1:8" ht="86.25" customHeight="1">
      <c r="A175" s="110" t="s">
        <v>121</v>
      </c>
      <c r="B175" s="98">
        <v>200</v>
      </c>
      <c r="C175" s="108" t="s">
        <v>351</v>
      </c>
      <c r="D175" s="105">
        <f t="shared" ref="D175:E176" si="49">D176</f>
        <v>3400</v>
      </c>
      <c r="E175" s="106">
        <f t="shared" si="49"/>
        <v>1828</v>
      </c>
      <c r="F175" s="100">
        <f>D175-E175</f>
        <v>1572</v>
      </c>
      <c r="H175" s="21"/>
    </row>
    <row r="176" spans="1:8" ht="15" customHeight="1">
      <c r="A176" s="140" t="s">
        <v>432</v>
      </c>
      <c r="B176" s="98">
        <v>200</v>
      </c>
      <c r="C176" s="108" t="s">
        <v>422</v>
      </c>
      <c r="D176" s="105">
        <f t="shared" si="49"/>
        <v>3400</v>
      </c>
      <c r="E176" s="106">
        <f t="shared" si="49"/>
        <v>1828</v>
      </c>
      <c r="F176" s="100">
        <f>D176-E176</f>
        <v>1572</v>
      </c>
      <c r="H176" s="21"/>
    </row>
    <row r="177" spans="1:8" ht="15" customHeight="1">
      <c r="A177" s="121" t="s">
        <v>297</v>
      </c>
      <c r="B177" s="98">
        <v>200</v>
      </c>
      <c r="C177" s="108" t="s">
        <v>352</v>
      </c>
      <c r="D177" s="105">
        <f>D179+D178</f>
        <v>3400</v>
      </c>
      <c r="E177" s="106">
        <f>E179</f>
        <v>1828</v>
      </c>
      <c r="F177" s="100">
        <f>D177-E177</f>
        <v>1572</v>
      </c>
      <c r="H177" s="21"/>
    </row>
    <row r="178" spans="1:8" ht="22.5">
      <c r="A178" s="110" t="s">
        <v>141</v>
      </c>
      <c r="B178" s="98">
        <v>200</v>
      </c>
      <c r="C178" s="108" t="s">
        <v>450</v>
      </c>
      <c r="D178" s="105">
        <v>900</v>
      </c>
      <c r="E178" s="106" t="s">
        <v>77</v>
      </c>
      <c r="F178" s="100">
        <f>D178</f>
        <v>900</v>
      </c>
      <c r="H178" s="21"/>
    </row>
    <row r="179" spans="1:8" ht="14.25" customHeight="1">
      <c r="A179" s="97" t="s">
        <v>165</v>
      </c>
      <c r="B179" s="98">
        <v>200</v>
      </c>
      <c r="C179" s="108" t="s">
        <v>353</v>
      </c>
      <c r="D179" s="105">
        <v>2500</v>
      </c>
      <c r="E179" s="106">
        <v>1828</v>
      </c>
      <c r="F179" s="100">
        <f>D179-E179</f>
        <v>672</v>
      </c>
      <c r="H179" s="21"/>
    </row>
    <row r="180" spans="1:8" ht="17.25" customHeight="1">
      <c r="A180" s="97" t="s">
        <v>383</v>
      </c>
      <c r="B180" s="98">
        <v>200</v>
      </c>
      <c r="C180" s="108" t="s">
        <v>379</v>
      </c>
      <c r="D180" s="105">
        <f t="shared" ref="D180:E186" si="50">D181</f>
        <v>20000</v>
      </c>
      <c r="E180" s="106">
        <f t="shared" si="50"/>
        <v>2000</v>
      </c>
      <c r="F180" s="100">
        <f>D180</f>
        <v>20000</v>
      </c>
      <c r="H180" s="21"/>
    </row>
    <row r="181" spans="1:8" ht="33.75">
      <c r="A181" s="97" t="s">
        <v>384</v>
      </c>
      <c r="B181" s="98">
        <v>200</v>
      </c>
      <c r="C181" s="108" t="s">
        <v>378</v>
      </c>
      <c r="D181" s="105">
        <f>D183</f>
        <v>20000</v>
      </c>
      <c r="E181" s="106">
        <f>E183</f>
        <v>2000</v>
      </c>
      <c r="F181" s="100">
        <f t="shared" ref="F181:F182" si="51">D181</f>
        <v>20000</v>
      </c>
      <c r="H181" s="21"/>
    </row>
    <row r="182" spans="1:8" ht="24.75" customHeight="1">
      <c r="A182" s="97" t="s">
        <v>212</v>
      </c>
      <c r="B182" s="98">
        <v>200</v>
      </c>
      <c r="C182" s="108" t="s">
        <v>389</v>
      </c>
      <c r="D182" s="105">
        <f>D183</f>
        <v>20000</v>
      </c>
      <c r="E182" s="106">
        <f>E183</f>
        <v>2000</v>
      </c>
      <c r="F182" s="100">
        <f t="shared" si="51"/>
        <v>20000</v>
      </c>
      <c r="H182" s="21"/>
    </row>
    <row r="183" spans="1:8" ht="37.5" customHeight="1">
      <c r="A183" s="111" t="s">
        <v>213</v>
      </c>
      <c r="B183" s="98">
        <v>200</v>
      </c>
      <c r="C183" s="108" t="s">
        <v>380</v>
      </c>
      <c r="D183" s="105">
        <f t="shared" si="50"/>
        <v>20000</v>
      </c>
      <c r="E183" s="106">
        <f t="shared" si="50"/>
        <v>2000</v>
      </c>
      <c r="F183" s="100">
        <f>D183</f>
        <v>20000</v>
      </c>
      <c r="H183" s="21"/>
    </row>
    <row r="184" spans="1:8" ht="95.25" customHeight="1">
      <c r="A184" s="97" t="s">
        <v>385</v>
      </c>
      <c r="B184" s="98">
        <v>200</v>
      </c>
      <c r="C184" s="108" t="s">
        <v>377</v>
      </c>
      <c r="D184" s="105">
        <f>D185</f>
        <v>20000</v>
      </c>
      <c r="E184" s="106">
        <f>E185</f>
        <v>2000</v>
      </c>
      <c r="F184" s="100">
        <f>D184</f>
        <v>20000</v>
      </c>
      <c r="H184" s="21"/>
    </row>
    <row r="185" spans="1:8" ht="37.5" customHeight="1">
      <c r="A185" s="139" t="s">
        <v>430</v>
      </c>
      <c r="B185" s="98">
        <v>200</v>
      </c>
      <c r="C185" s="108" t="s">
        <v>423</v>
      </c>
      <c r="D185" s="105">
        <f>D186</f>
        <v>20000</v>
      </c>
      <c r="E185" s="106">
        <f>E186</f>
        <v>2000</v>
      </c>
      <c r="F185" s="100">
        <f>D185</f>
        <v>20000</v>
      </c>
      <c r="H185" s="21"/>
    </row>
    <row r="186" spans="1:8" ht="39" customHeight="1">
      <c r="A186" s="111" t="s">
        <v>296</v>
      </c>
      <c r="B186" s="98">
        <v>200</v>
      </c>
      <c r="C186" s="108" t="s">
        <v>381</v>
      </c>
      <c r="D186" s="105">
        <f t="shared" si="50"/>
        <v>20000</v>
      </c>
      <c r="E186" s="106">
        <f t="shared" si="50"/>
        <v>2000</v>
      </c>
      <c r="F186" s="100">
        <f>D186</f>
        <v>20000</v>
      </c>
      <c r="H186" s="21"/>
    </row>
    <row r="187" spans="1:8" ht="18.75" customHeight="1">
      <c r="A187" s="110" t="s">
        <v>470</v>
      </c>
      <c r="B187" s="98">
        <v>200</v>
      </c>
      <c r="C187" s="108" t="s">
        <v>382</v>
      </c>
      <c r="D187" s="105">
        <v>20000</v>
      </c>
      <c r="E187" s="106">
        <v>2000</v>
      </c>
      <c r="F187" s="100">
        <f>D187</f>
        <v>20000</v>
      </c>
      <c r="H187" s="21"/>
    </row>
    <row r="188" spans="1:8" ht="20.25" customHeight="1">
      <c r="A188" s="107" t="s">
        <v>109</v>
      </c>
      <c r="B188" s="102">
        <v>200</v>
      </c>
      <c r="C188" s="122" t="s">
        <v>273</v>
      </c>
      <c r="D188" s="105">
        <f t="shared" ref="D188:E194" si="52">D189</f>
        <v>4382200</v>
      </c>
      <c r="E188" s="106">
        <f t="shared" si="52"/>
        <v>2649702.5300000003</v>
      </c>
      <c r="F188" s="100">
        <f t="shared" si="34"/>
        <v>1732497.4699999997</v>
      </c>
      <c r="H188" s="22"/>
    </row>
    <row r="189" spans="1:8" ht="18.75" customHeight="1">
      <c r="A189" s="107" t="s">
        <v>67</v>
      </c>
      <c r="B189" s="98">
        <v>200</v>
      </c>
      <c r="C189" s="108" t="s">
        <v>274</v>
      </c>
      <c r="D189" s="105">
        <f t="shared" si="52"/>
        <v>4382200</v>
      </c>
      <c r="E189" s="106">
        <f t="shared" si="52"/>
        <v>2649702.5300000003</v>
      </c>
      <c r="F189" s="100">
        <f t="shared" si="34"/>
        <v>1732497.4699999997</v>
      </c>
      <c r="H189" s="21"/>
    </row>
    <row r="190" spans="1:8" ht="27.75" customHeight="1">
      <c r="A190" s="97" t="s">
        <v>276</v>
      </c>
      <c r="B190" s="98">
        <v>200</v>
      </c>
      <c r="C190" s="108" t="s">
        <v>275</v>
      </c>
      <c r="D190" s="105">
        <f t="shared" si="52"/>
        <v>4382200</v>
      </c>
      <c r="E190" s="106">
        <f t="shared" si="52"/>
        <v>2649702.5300000003</v>
      </c>
      <c r="F190" s="100">
        <f t="shared" si="34"/>
        <v>1732497.4699999997</v>
      </c>
      <c r="H190" s="21"/>
    </row>
    <row r="191" spans="1:8" ht="28.5" customHeight="1">
      <c r="A191" s="110" t="s">
        <v>132</v>
      </c>
      <c r="B191" s="98">
        <v>200</v>
      </c>
      <c r="C191" s="108" t="s">
        <v>277</v>
      </c>
      <c r="D191" s="106">
        <f>D192+D196</f>
        <v>4382200</v>
      </c>
      <c r="E191" s="106">
        <f>E192+E196</f>
        <v>2649702.5300000003</v>
      </c>
      <c r="F191" s="100">
        <f t="shared" si="34"/>
        <v>1732497.4699999997</v>
      </c>
      <c r="H191" s="21"/>
    </row>
    <row r="192" spans="1:8" ht="86.25" customHeight="1">
      <c r="A192" s="97" t="s">
        <v>279</v>
      </c>
      <c r="B192" s="98">
        <v>200</v>
      </c>
      <c r="C192" s="108" t="s">
        <v>280</v>
      </c>
      <c r="D192" s="106">
        <f>D193</f>
        <v>2976400</v>
      </c>
      <c r="E192" s="106">
        <f>E193</f>
        <v>1929864.3</v>
      </c>
      <c r="F192" s="100">
        <f t="shared" si="34"/>
        <v>1046535.7</v>
      </c>
      <c r="H192" s="21"/>
    </row>
    <row r="193" spans="1:8" ht="39" customHeight="1">
      <c r="A193" s="139" t="s">
        <v>434</v>
      </c>
      <c r="B193" s="98">
        <v>200</v>
      </c>
      <c r="C193" s="108" t="s">
        <v>424</v>
      </c>
      <c r="D193" s="106">
        <f>D194</f>
        <v>2976400</v>
      </c>
      <c r="E193" s="106">
        <f>E194</f>
        <v>1929864.3</v>
      </c>
      <c r="F193" s="100">
        <f t="shared" si="34"/>
        <v>1046535.7</v>
      </c>
      <c r="H193" s="21"/>
    </row>
    <row r="194" spans="1:8" ht="21.75" customHeight="1">
      <c r="A194" s="97" t="s">
        <v>298</v>
      </c>
      <c r="B194" s="98">
        <v>200</v>
      </c>
      <c r="C194" s="108" t="s">
        <v>319</v>
      </c>
      <c r="D194" s="106">
        <f t="shared" si="52"/>
        <v>2976400</v>
      </c>
      <c r="E194" s="106">
        <f t="shared" si="52"/>
        <v>1929864.3</v>
      </c>
      <c r="F194" s="100">
        <f t="shared" ref="F194" si="53">D194-E194</f>
        <v>1046535.7</v>
      </c>
      <c r="H194" s="21"/>
    </row>
    <row r="195" spans="1:8" ht="63.75" customHeight="1">
      <c r="A195" s="126" t="s">
        <v>101</v>
      </c>
      <c r="B195" s="98">
        <v>200</v>
      </c>
      <c r="C195" s="108" t="s">
        <v>278</v>
      </c>
      <c r="D195" s="103">
        <v>2976400</v>
      </c>
      <c r="E195" s="103">
        <v>1929864.3</v>
      </c>
      <c r="F195" s="100">
        <f t="shared" si="34"/>
        <v>1046535.7</v>
      </c>
      <c r="H195" s="21"/>
    </row>
    <row r="196" spans="1:8" ht="85.5" customHeight="1">
      <c r="A196" s="110" t="s">
        <v>435</v>
      </c>
      <c r="B196" s="98">
        <v>200</v>
      </c>
      <c r="C196" s="108" t="s">
        <v>387</v>
      </c>
      <c r="D196" s="103">
        <f t="shared" ref="D196:E198" si="54">D197</f>
        <v>1405800</v>
      </c>
      <c r="E196" s="103">
        <f t="shared" si="54"/>
        <v>719838.23</v>
      </c>
      <c r="F196" s="100">
        <f t="shared" si="34"/>
        <v>685961.77</v>
      </c>
      <c r="H196" s="21"/>
    </row>
    <row r="197" spans="1:8" ht="41.25" customHeight="1">
      <c r="A197" s="139" t="s">
        <v>434</v>
      </c>
      <c r="B197" s="98">
        <v>200</v>
      </c>
      <c r="C197" s="108" t="s">
        <v>425</v>
      </c>
      <c r="D197" s="103">
        <f t="shared" si="54"/>
        <v>1405800</v>
      </c>
      <c r="E197" s="103">
        <f t="shared" si="54"/>
        <v>719838.23</v>
      </c>
      <c r="F197" s="100">
        <f t="shared" si="34"/>
        <v>685961.77</v>
      </c>
      <c r="H197" s="21"/>
    </row>
    <row r="198" spans="1:8" ht="18" customHeight="1">
      <c r="A198" s="97" t="s">
        <v>298</v>
      </c>
      <c r="B198" s="98">
        <v>200</v>
      </c>
      <c r="C198" s="108" t="s">
        <v>388</v>
      </c>
      <c r="D198" s="103">
        <f t="shared" si="54"/>
        <v>1405800</v>
      </c>
      <c r="E198" s="103">
        <f t="shared" si="54"/>
        <v>719838.23</v>
      </c>
      <c r="F198" s="100">
        <f t="shared" si="34"/>
        <v>685961.77</v>
      </c>
      <c r="H198" s="21"/>
    </row>
    <row r="199" spans="1:8" ht="56.25">
      <c r="A199" s="126" t="s">
        <v>101</v>
      </c>
      <c r="B199" s="98">
        <v>200</v>
      </c>
      <c r="C199" s="108" t="s">
        <v>386</v>
      </c>
      <c r="D199" s="103">
        <v>1405800</v>
      </c>
      <c r="E199" s="103">
        <v>719838.23</v>
      </c>
      <c r="F199" s="100">
        <f t="shared" si="34"/>
        <v>685961.77</v>
      </c>
      <c r="H199" s="21"/>
    </row>
    <row r="200" spans="1:8">
      <c r="A200" s="97" t="s">
        <v>68</v>
      </c>
      <c r="B200" s="98">
        <v>200</v>
      </c>
      <c r="C200" s="108" t="s">
        <v>281</v>
      </c>
      <c r="D200" s="105">
        <f t="shared" ref="D200:E202" si="55">D201</f>
        <v>5000</v>
      </c>
      <c r="E200" s="106" t="str">
        <f t="shared" si="55"/>
        <v>-</v>
      </c>
      <c r="F200" s="100">
        <f>D200</f>
        <v>5000</v>
      </c>
      <c r="H200" s="21"/>
    </row>
    <row r="201" spans="1:8" ht="16.5" customHeight="1">
      <c r="A201" s="97" t="s">
        <v>81</v>
      </c>
      <c r="B201" s="98">
        <v>200</v>
      </c>
      <c r="C201" s="96" t="s">
        <v>282</v>
      </c>
      <c r="D201" s="105">
        <f t="shared" si="55"/>
        <v>5000</v>
      </c>
      <c r="E201" s="106" t="str">
        <f t="shared" si="55"/>
        <v>-</v>
      </c>
      <c r="F201" s="100">
        <f t="shared" ref="F201:F206" si="56">D201</f>
        <v>5000</v>
      </c>
      <c r="H201" s="21"/>
    </row>
    <row r="202" spans="1:8" ht="33.75">
      <c r="A202" s="97" t="s">
        <v>284</v>
      </c>
      <c r="B202" s="98">
        <v>200</v>
      </c>
      <c r="C202" s="96" t="s">
        <v>283</v>
      </c>
      <c r="D202" s="105">
        <f t="shared" si="55"/>
        <v>5000</v>
      </c>
      <c r="E202" s="106" t="str">
        <f t="shared" si="55"/>
        <v>-</v>
      </c>
      <c r="F202" s="100">
        <f t="shared" si="56"/>
        <v>5000</v>
      </c>
      <c r="H202" s="21"/>
    </row>
    <row r="203" spans="1:8" ht="31.5" customHeight="1">
      <c r="A203" s="97" t="s">
        <v>133</v>
      </c>
      <c r="B203" s="98">
        <v>200</v>
      </c>
      <c r="C203" s="96" t="s">
        <v>285</v>
      </c>
      <c r="D203" s="105">
        <f>D204</f>
        <v>5000</v>
      </c>
      <c r="E203" s="106" t="str">
        <f t="shared" ref="E203" si="57">E204</f>
        <v>-</v>
      </c>
      <c r="F203" s="100">
        <f t="shared" si="56"/>
        <v>5000</v>
      </c>
      <c r="H203" s="21"/>
    </row>
    <row r="204" spans="1:8" ht="86.25" customHeight="1">
      <c r="A204" s="97" t="s">
        <v>122</v>
      </c>
      <c r="B204" s="98">
        <v>200</v>
      </c>
      <c r="C204" s="96" t="s">
        <v>286</v>
      </c>
      <c r="D204" s="105">
        <f>D205</f>
        <v>5000</v>
      </c>
      <c r="E204" s="106" t="str">
        <f>E205</f>
        <v>-</v>
      </c>
      <c r="F204" s="100">
        <f t="shared" si="56"/>
        <v>5000</v>
      </c>
      <c r="H204" s="21"/>
    </row>
    <row r="205" spans="1:8" ht="38.25" customHeight="1">
      <c r="A205" s="139" t="s">
        <v>430</v>
      </c>
      <c r="B205" s="98">
        <v>200</v>
      </c>
      <c r="C205" s="96" t="s">
        <v>426</v>
      </c>
      <c r="D205" s="105">
        <f>D206</f>
        <v>5000</v>
      </c>
      <c r="E205" s="106" t="str">
        <f>E206</f>
        <v>-</v>
      </c>
      <c r="F205" s="100">
        <f t="shared" si="56"/>
        <v>5000</v>
      </c>
      <c r="H205" s="21"/>
    </row>
    <row r="206" spans="1:8" ht="42" customHeight="1">
      <c r="A206" s="111" t="s">
        <v>296</v>
      </c>
      <c r="B206" s="98">
        <v>200</v>
      </c>
      <c r="C206" s="96" t="s">
        <v>320</v>
      </c>
      <c r="D206" s="105">
        <f>D207</f>
        <v>5000</v>
      </c>
      <c r="E206" s="106" t="s">
        <v>77</v>
      </c>
      <c r="F206" s="100">
        <f t="shared" si="56"/>
        <v>5000</v>
      </c>
      <c r="H206" s="21"/>
    </row>
    <row r="207" spans="1:8" ht="17.25" customHeight="1">
      <c r="A207" s="141" t="s">
        <v>471</v>
      </c>
      <c r="B207" s="142">
        <v>200</v>
      </c>
      <c r="C207" s="143" t="s">
        <v>287</v>
      </c>
      <c r="D207" s="129">
        <v>5000</v>
      </c>
      <c r="E207" s="130" t="s">
        <v>77</v>
      </c>
      <c r="F207" s="144">
        <f t="shared" ref="F207" si="58">D207</f>
        <v>5000</v>
      </c>
      <c r="H207" s="21"/>
    </row>
    <row r="208" spans="1:8" ht="29.25" customHeight="1">
      <c r="A208" s="141" t="s">
        <v>458</v>
      </c>
      <c r="B208" s="145">
        <v>200</v>
      </c>
      <c r="C208" s="146" t="s">
        <v>451</v>
      </c>
      <c r="D208" s="147">
        <f t="shared" ref="D208:E213" si="59">D209</f>
        <v>700</v>
      </c>
      <c r="E208" s="148">
        <f t="shared" si="59"/>
        <v>319.67</v>
      </c>
      <c r="F208" s="148">
        <f>D208-E208</f>
        <v>380.33</v>
      </c>
      <c r="H208" s="21"/>
    </row>
    <row r="209" spans="1:8" ht="27.75" customHeight="1">
      <c r="A209" s="149" t="s">
        <v>459</v>
      </c>
      <c r="B209" s="145">
        <v>200</v>
      </c>
      <c r="C209" s="146" t="s">
        <v>452</v>
      </c>
      <c r="D209" s="147">
        <f t="shared" si="59"/>
        <v>700</v>
      </c>
      <c r="E209" s="148">
        <f t="shared" si="59"/>
        <v>319.67</v>
      </c>
      <c r="F209" s="148">
        <f t="shared" ref="F209:F214" si="60">D209-E209</f>
        <v>380.33</v>
      </c>
      <c r="H209" s="21"/>
    </row>
    <row r="210" spans="1:8" ht="40.5" customHeight="1">
      <c r="A210" s="111" t="s">
        <v>204</v>
      </c>
      <c r="B210" s="145">
        <v>200</v>
      </c>
      <c r="C210" s="146" t="s">
        <v>453</v>
      </c>
      <c r="D210" s="147">
        <f t="shared" si="59"/>
        <v>700</v>
      </c>
      <c r="E210" s="148">
        <f t="shared" si="59"/>
        <v>319.67</v>
      </c>
      <c r="F210" s="148">
        <f t="shared" si="60"/>
        <v>380.33</v>
      </c>
      <c r="H210" s="21"/>
    </row>
    <row r="211" spans="1:8" ht="27.75" customHeight="1">
      <c r="A211" s="149" t="s">
        <v>463</v>
      </c>
      <c r="B211" s="145">
        <v>200</v>
      </c>
      <c r="C211" s="146" t="s">
        <v>454</v>
      </c>
      <c r="D211" s="147">
        <f t="shared" si="59"/>
        <v>700</v>
      </c>
      <c r="E211" s="148">
        <f t="shared" si="59"/>
        <v>319.67</v>
      </c>
      <c r="F211" s="148">
        <f t="shared" si="60"/>
        <v>380.33</v>
      </c>
      <c r="H211" s="21"/>
    </row>
    <row r="212" spans="1:8" ht="58.5" customHeight="1">
      <c r="A212" s="149" t="s">
        <v>460</v>
      </c>
      <c r="B212" s="145">
        <v>200</v>
      </c>
      <c r="C212" s="146" t="s">
        <v>455</v>
      </c>
      <c r="D212" s="147">
        <f t="shared" si="59"/>
        <v>700</v>
      </c>
      <c r="E212" s="148">
        <f t="shared" si="59"/>
        <v>319.67</v>
      </c>
      <c r="F212" s="148">
        <f t="shared" si="60"/>
        <v>380.33</v>
      </c>
      <c r="H212" s="21"/>
    </row>
    <row r="213" spans="1:8" ht="27.75" customHeight="1">
      <c r="A213" s="149" t="s">
        <v>461</v>
      </c>
      <c r="B213" s="145">
        <v>200</v>
      </c>
      <c r="C213" s="146" t="s">
        <v>456</v>
      </c>
      <c r="D213" s="147">
        <f t="shared" si="59"/>
        <v>700</v>
      </c>
      <c r="E213" s="148">
        <f t="shared" si="59"/>
        <v>319.67</v>
      </c>
      <c r="F213" s="148">
        <f t="shared" si="60"/>
        <v>380.33</v>
      </c>
      <c r="H213" s="21"/>
    </row>
    <row r="214" spans="1:8" ht="15.75" customHeight="1">
      <c r="A214" s="149" t="s">
        <v>462</v>
      </c>
      <c r="B214" s="150">
        <v>200</v>
      </c>
      <c r="C214" s="146" t="s">
        <v>457</v>
      </c>
      <c r="D214" s="151">
        <v>700</v>
      </c>
      <c r="E214" s="152">
        <v>319.67</v>
      </c>
      <c r="F214" s="148">
        <f t="shared" si="60"/>
        <v>380.33</v>
      </c>
      <c r="H214" s="21"/>
    </row>
    <row r="215" spans="1:8" ht="3.75" customHeight="1" thickBot="1">
      <c r="A215" s="153"/>
      <c r="B215" s="154"/>
      <c r="C215" s="154"/>
      <c r="D215" s="154"/>
      <c r="E215" s="154"/>
      <c r="F215" s="154"/>
      <c r="H215" s="21"/>
    </row>
    <row r="216" spans="1:8" ht="23.25" thickBot="1">
      <c r="A216" s="155" t="s">
        <v>75</v>
      </c>
      <c r="B216" s="156">
        <v>450</v>
      </c>
      <c r="C216" s="157" t="s">
        <v>15</v>
      </c>
      <c r="D216" s="158">
        <v>64700</v>
      </c>
      <c r="E216" s="159">
        <f>'117_1'!E15-'117_2'!E5</f>
        <v>690684.94000000041</v>
      </c>
      <c r="F216" s="160" t="s">
        <v>15</v>
      </c>
      <c r="H216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8" zoomScale="150" zoomScaleNormal="150" zoomScaleSheetLayoutView="140" workbookViewId="0">
      <selection activeCell="A38" sqref="A3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2" t="s">
        <v>84</v>
      </c>
      <c r="F1" s="242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5" t="s">
        <v>8</v>
      </c>
      <c r="B4" s="245" t="s">
        <v>9</v>
      </c>
      <c r="C4" s="245" t="s">
        <v>33</v>
      </c>
      <c r="D4" s="245" t="s">
        <v>30</v>
      </c>
      <c r="E4" s="243" t="s">
        <v>12</v>
      </c>
      <c r="F4" s="244" t="s">
        <v>55</v>
      </c>
    </row>
    <row r="5" spans="1:6" s="9" customFormat="1" ht="54.6" customHeight="1">
      <c r="A5" s="245"/>
      <c r="B5" s="245"/>
      <c r="C5" s="245"/>
      <c r="D5" s="245"/>
      <c r="E5" s="243"/>
      <c r="F5" s="244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1" t="s">
        <v>34</v>
      </c>
      <c r="B7" s="162">
        <v>500</v>
      </c>
      <c r="C7" s="163" t="s">
        <v>15</v>
      </c>
      <c r="D7" s="164">
        <v>-64700</v>
      </c>
      <c r="E7" s="164">
        <v>-690684.94</v>
      </c>
      <c r="F7" s="165">
        <f>D7-E7</f>
        <v>625984.93999999994</v>
      </c>
    </row>
    <row r="8" spans="1:6">
      <c r="A8" s="166" t="s">
        <v>0</v>
      </c>
      <c r="B8" s="167"/>
      <c r="C8" s="168"/>
      <c r="D8" s="169"/>
      <c r="E8" s="170"/>
      <c r="F8" s="171"/>
    </row>
    <row r="9" spans="1:6" ht="22.5" customHeight="1">
      <c r="A9" s="172" t="s">
        <v>394</v>
      </c>
      <c r="B9" s="173">
        <v>520</v>
      </c>
      <c r="C9" s="174" t="s">
        <v>15</v>
      </c>
      <c r="D9" s="175">
        <v>-315300</v>
      </c>
      <c r="E9" s="176" t="s">
        <v>77</v>
      </c>
      <c r="F9" s="177" t="s">
        <v>77</v>
      </c>
    </row>
    <row r="10" spans="1:6">
      <c r="A10" s="166" t="s">
        <v>78</v>
      </c>
      <c r="B10" s="178"/>
      <c r="C10" s="179"/>
      <c r="D10" s="180"/>
      <c r="E10" s="180"/>
      <c r="F10" s="181"/>
    </row>
    <row r="11" spans="1:6" ht="39" customHeight="1">
      <c r="A11" s="182" t="s">
        <v>390</v>
      </c>
      <c r="B11" s="183">
        <v>520</v>
      </c>
      <c r="C11" s="174" t="s">
        <v>391</v>
      </c>
      <c r="D11" s="184">
        <v>-315300</v>
      </c>
      <c r="E11" s="185" t="s">
        <v>77</v>
      </c>
      <c r="F11" s="177" t="s">
        <v>77</v>
      </c>
    </row>
    <row r="12" spans="1:6" ht="50.25" customHeight="1">
      <c r="A12" s="182" t="s">
        <v>392</v>
      </c>
      <c r="B12" s="178">
        <v>520</v>
      </c>
      <c r="C12" s="186" t="s">
        <v>393</v>
      </c>
      <c r="D12" s="170">
        <v>-315300</v>
      </c>
      <c r="E12" s="180" t="s">
        <v>77</v>
      </c>
      <c r="F12" s="181" t="s">
        <v>77</v>
      </c>
    </row>
    <row r="13" spans="1:6" ht="58.5" customHeight="1">
      <c r="A13" s="182" t="s">
        <v>465</v>
      </c>
      <c r="B13" s="187">
        <v>520</v>
      </c>
      <c r="C13" s="186" t="s">
        <v>464</v>
      </c>
      <c r="D13" s="188">
        <v>-315300</v>
      </c>
      <c r="E13" s="188" t="s">
        <v>77</v>
      </c>
      <c r="F13" s="189" t="s">
        <v>77</v>
      </c>
    </row>
    <row r="14" spans="1:6" ht="60" customHeight="1">
      <c r="A14" s="182" t="s">
        <v>467</v>
      </c>
      <c r="B14" s="183">
        <v>520</v>
      </c>
      <c r="C14" s="186" t="s">
        <v>466</v>
      </c>
      <c r="D14" s="190">
        <v>-315300</v>
      </c>
      <c r="E14" s="184" t="s">
        <v>77</v>
      </c>
      <c r="F14" s="191" t="s">
        <v>77</v>
      </c>
    </row>
    <row r="15" spans="1:6" ht="22.5" customHeight="1">
      <c r="A15" s="192" t="s">
        <v>79</v>
      </c>
      <c r="B15" s="187">
        <v>620</v>
      </c>
      <c r="C15" s="186" t="s">
        <v>15</v>
      </c>
      <c r="D15" s="188" t="s">
        <v>77</v>
      </c>
      <c r="E15" s="188" t="s">
        <v>77</v>
      </c>
      <c r="F15" s="189" t="s">
        <v>77</v>
      </c>
    </row>
    <row r="16" spans="1:6">
      <c r="A16" s="193" t="s">
        <v>78</v>
      </c>
      <c r="B16" s="178"/>
      <c r="C16" s="179"/>
      <c r="D16" s="170"/>
      <c r="E16" s="194"/>
      <c r="F16" s="181"/>
    </row>
    <row r="17" spans="1:6" ht="9.75" customHeight="1">
      <c r="A17" s="195" t="s">
        <v>77</v>
      </c>
      <c r="B17" s="173"/>
      <c r="C17" s="196" t="s">
        <v>77</v>
      </c>
      <c r="D17" s="190" t="s">
        <v>77</v>
      </c>
      <c r="E17" s="197" t="s">
        <v>77</v>
      </c>
      <c r="F17" s="177" t="s">
        <v>77</v>
      </c>
    </row>
    <row r="18" spans="1:6" ht="12.75" customHeight="1">
      <c r="A18" s="172" t="s">
        <v>76</v>
      </c>
      <c r="B18" s="187">
        <v>700</v>
      </c>
      <c r="C18" s="198" t="s">
        <v>168</v>
      </c>
      <c r="D18" s="188">
        <v>250600</v>
      </c>
      <c r="E18" s="188">
        <v>-690684.94</v>
      </c>
      <c r="F18" s="199">
        <f>D18-E18</f>
        <v>941284.94</v>
      </c>
    </row>
    <row r="19" spans="1:6" ht="25.5" customHeight="1">
      <c r="A19" s="172" t="s">
        <v>169</v>
      </c>
      <c r="B19" s="200">
        <v>700</v>
      </c>
      <c r="C19" s="198" t="s">
        <v>35</v>
      </c>
      <c r="D19" s="197">
        <f>D18</f>
        <v>250600</v>
      </c>
      <c r="E19" s="190">
        <f>E18</f>
        <v>-690684.94</v>
      </c>
      <c r="F19" s="199">
        <f>D19-E19</f>
        <v>941284.94</v>
      </c>
    </row>
    <row r="20" spans="1:6" ht="22.5">
      <c r="A20" s="201" t="s">
        <v>69</v>
      </c>
      <c r="B20" s="202">
        <v>710</v>
      </c>
      <c r="C20" s="203" t="s">
        <v>36</v>
      </c>
      <c r="D20" s="204">
        <v>-11715200</v>
      </c>
      <c r="E20" s="205">
        <v>-8217196.1200000001</v>
      </c>
      <c r="F20" s="206" t="s">
        <v>15</v>
      </c>
    </row>
    <row r="21" spans="1:6" ht="22.5">
      <c r="A21" s="207" t="s">
        <v>37</v>
      </c>
      <c r="B21" s="208">
        <v>710</v>
      </c>
      <c r="C21" s="209" t="s">
        <v>38</v>
      </c>
      <c r="D21" s="210">
        <f t="shared" ref="D21:E23" si="0">D20</f>
        <v>-11715200</v>
      </c>
      <c r="E21" s="205">
        <f t="shared" si="0"/>
        <v>-8217196.1200000001</v>
      </c>
      <c r="F21" s="206" t="s">
        <v>15</v>
      </c>
    </row>
    <row r="22" spans="1:6" ht="22.5">
      <c r="A22" s="207" t="s">
        <v>39</v>
      </c>
      <c r="B22" s="208">
        <v>710</v>
      </c>
      <c r="C22" s="209" t="s">
        <v>40</v>
      </c>
      <c r="D22" s="210">
        <f t="shared" si="0"/>
        <v>-11715200</v>
      </c>
      <c r="E22" s="205">
        <f t="shared" si="0"/>
        <v>-8217196.1200000001</v>
      </c>
      <c r="F22" s="206" t="s">
        <v>15</v>
      </c>
    </row>
    <row r="23" spans="1:6" ht="33.75">
      <c r="A23" s="207" t="s">
        <v>41</v>
      </c>
      <c r="B23" s="208">
        <v>710</v>
      </c>
      <c r="C23" s="209" t="s">
        <v>42</v>
      </c>
      <c r="D23" s="210">
        <f t="shared" si="0"/>
        <v>-11715200</v>
      </c>
      <c r="E23" s="205">
        <f t="shared" si="0"/>
        <v>-8217196.1200000001</v>
      </c>
      <c r="F23" s="206" t="s">
        <v>15</v>
      </c>
    </row>
    <row r="24" spans="1:6" ht="22.5">
      <c r="A24" s="207" t="s">
        <v>70</v>
      </c>
      <c r="B24" s="208">
        <v>720</v>
      </c>
      <c r="C24" s="209" t="s">
        <v>43</v>
      </c>
      <c r="D24" s="210">
        <v>11965800</v>
      </c>
      <c r="E24" s="211">
        <v>7526511.1799999997</v>
      </c>
      <c r="F24" s="206" t="s">
        <v>15</v>
      </c>
    </row>
    <row r="25" spans="1:6" ht="22.5">
      <c r="A25" s="207" t="s">
        <v>44</v>
      </c>
      <c r="B25" s="208">
        <v>720</v>
      </c>
      <c r="C25" s="209" t="s">
        <v>45</v>
      </c>
      <c r="D25" s="210">
        <f>D24</f>
        <v>11965800</v>
      </c>
      <c r="E25" s="211">
        <f>E24</f>
        <v>7526511.1799999997</v>
      </c>
      <c r="F25" s="206" t="s">
        <v>15</v>
      </c>
    </row>
    <row r="26" spans="1:6" ht="22.5">
      <c r="A26" s="207" t="s">
        <v>46</v>
      </c>
      <c r="B26" s="208">
        <v>720</v>
      </c>
      <c r="C26" s="209" t="s">
        <v>47</v>
      </c>
      <c r="D26" s="210">
        <f>D25</f>
        <v>11965800</v>
      </c>
      <c r="E26" s="211">
        <f>E24</f>
        <v>7526511.1799999997</v>
      </c>
      <c r="F26" s="206" t="s">
        <v>15</v>
      </c>
    </row>
    <row r="27" spans="1:6" ht="34.5" thickBot="1">
      <c r="A27" s="212" t="s">
        <v>48</v>
      </c>
      <c r="B27" s="213">
        <v>720</v>
      </c>
      <c r="C27" s="214" t="s">
        <v>49</v>
      </c>
      <c r="D27" s="215">
        <f>D26</f>
        <v>11965800</v>
      </c>
      <c r="E27" s="216">
        <f>E26</f>
        <v>7526511.1799999997</v>
      </c>
      <c r="F27" s="217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473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2018-09-05T11:21:42Z</cp:lastPrinted>
  <dcterms:created xsi:type="dcterms:W3CDTF">2011-02-10T10:53:11Z</dcterms:created>
  <dcterms:modified xsi:type="dcterms:W3CDTF">2018-10-09T08:46:03Z</dcterms:modified>
</cp:coreProperties>
</file>