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117_1" sheetId="4" r:id="rId1"/>
    <sheet name="117_2" sheetId="5" r:id="rId2"/>
    <sheet name="117_3" sheetId="6" r:id="rId3"/>
  </sheets>
  <definedNames>
    <definedName name="Excel_BuiltIn_Print_Area_5">'117_2'!$A$2:$F$303</definedName>
    <definedName name="_xlnm.Print_Area" localSheetId="1">'117_2'!$A$1:$F$303</definedName>
  </definedNames>
  <calcPr calcId="125725"/>
</workbook>
</file>

<file path=xl/calcChain.xml><?xml version="1.0" encoding="utf-8"?>
<calcChain xmlns="http://schemas.openxmlformats.org/spreadsheetml/2006/main">
  <c r="F202" i="5"/>
  <c r="F42"/>
  <c r="E200"/>
  <c r="E162"/>
  <c r="E116"/>
  <c r="F164"/>
  <c r="F118"/>
  <c r="F107"/>
  <c r="E193"/>
  <c r="E192"/>
  <c r="E191" s="1"/>
  <c r="F194"/>
  <c r="D193"/>
  <c r="D192" s="1"/>
  <c r="D116"/>
  <c r="D105"/>
  <c r="F105" s="1"/>
  <c r="D106"/>
  <c r="F106" s="1"/>
  <c r="E40"/>
  <c r="E294"/>
  <c r="E293" s="1"/>
  <c r="E286"/>
  <c r="E285" s="1"/>
  <c r="E284" s="1"/>
  <c r="E283" s="1"/>
  <c r="E281"/>
  <c r="E280" s="1"/>
  <c r="E279" s="1"/>
  <c r="E278" s="1"/>
  <c r="E277" s="1"/>
  <c r="E276" s="1"/>
  <c r="E274"/>
  <c r="E273" s="1"/>
  <c r="E271"/>
  <c r="E270" s="1"/>
  <c r="E269" s="1"/>
  <c r="E259"/>
  <c r="E253"/>
  <c r="E252" s="1"/>
  <c r="E251" s="1"/>
  <c r="E250" s="1"/>
  <c r="E248"/>
  <c r="E246"/>
  <c r="E245"/>
  <c r="E244" s="1"/>
  <c r="E243" s="1"/>
  <c r="E241"/>
  <c r="E237"/>
  <c r="E236" s="1"/>
  <c r="E235" s="1"/>
  <c r="E234" s="1"/>
  <c r="E230"/>
  <c r="E229" s="1"/>
  <c r="E228" s="1"/>
  <c r="E227" s="1"/>
  <c r="E226" s="1"/>
  <c r="E224"/>
  <c r="E223"/>
  <c r="E222" s="1"/>
  <c r="E221" s="1"/>
  <c r="E219"/>
  <c r="E218"/>
  <c r="E217" s="1"/>
  <c r="E216" s="1"/>
  <c r="E214"/>
  <c r="E213"/>
  <c r="E212" s="1"/>
  <c r="E211" s="1"/>
  <c r="E209"/>
  <c r="E208"/>
  <c r="E207" s="1"/>
  <c r="E206" s="1"/>
  <c r="E203"/>
  <c r="E199"/>
  <c r="E198" s="1"/>
  <c r="E197" s="1"/>
  <c r="E196" s="1"/>
  <c r="E195" s="1"/>
  <c r="E189"/>
  <c r="E188"/>
  <c r="E187" s="1"/>
  <c r="E186" s="1"/>
  <c r="E185" s="1"/>
  <c r="E184" s="1"/>
  <c r="E181"/>
  <c r="E179"/>
  <c r="E178"/>
  <c r="E177" s="1"/>
  <c r="E176" s="1"/>
  <c r="E175" s="1"/>
  <c r="E173"/>
  <c r="E172" s="1"/>
  <c r="E171" s="1"/>
  <c r="E170" s="1"/>
  <c r="E168"/>
  <c r="E167" s="1"/>
  <c r="E166" s="1"/>
  <c r="E165" s="1"/>
  <c r="E161"/>
  <c r="E160" s="1"/>
  <c r="E159" s="1"/>
  <c r="E157"/>
  <c r="E156"/>
  <c r="E155" s="1"/>
  <c r="E154" s="1"/>
  <c r="E151"/>
  <c r="E150"/>
  <c r="E149" s="1"/>
  <c r="E147"/>
  <c r="E144"/>
  <c r="E143"/>
  <c r="E142" s="1"/>
  <c r="E141" s="1"/>
  <c r="E136"/>
  <c r="E135" s="1"/>
  <c r="E134" s="1"/>
  <c r="E133" s="1"/>
  <c r="E131"/>
  <c r="E130" s="1"/>
  <c r="E129" s="1"/>
  <c r="E128" s="1"/>
  <c r="E125"/>
  <c r="E123"/>
  <c r="E122"/>
  <c r="E121" s="1"/>
  <c r="E120" s="1"/>
  <c r="E119" s="1"/>
  <c r="E114"/>
  <c r="E113" s="1"/>
  <c r="E112" s="1"/>
  <c r="E111" s="1"/>
  <c r="E110" s="1"/>
  <c r="E102"/>
  <c r="E101"/>
  <c r="E100" s="1"/>
  <c r="E99" s="1"/>
  <c r="E98" s="1"/>
  <c r="E97" s="1"/>
  <c r="E96" s="1"/>
  <c r="E94"/>
  <c r="E93" s="1"/>
  <c r="E92" s="1"/>
  <c r="E90"/>
  <c r="E89"/>
  <c r="E88" s="1"/>
  <c r="E87" s="1"/>
  <c r="E86" s="1"/>
  <c r="E84"/>
  <c r="E83" s="1"/>
  <c r="E82" s="1"/>
  <c r="E81" s="1"/>
  <c r="E80" s="1"/>
  <c r="E72"/>
  <c r="E71"/>
  <c r="E69"/>
  <c r="E68"/>
  <c r="E67" s="1"/>
  <c r="E65"/>
  <c r="E64" s="1"/>
  <c r="E63" s="1"/>
  <c r="E62" s="1"/>
  <c r="E61" s="1"/>
  <c r="E60" s="1"/>
  <c r="E52"/>
  <c r="E51"/>
  <c r="E50" s="1"/>
  <c r="E49" s="1"/>
  <c r="E46"/>
  <c r="E39"/>
  <c r="E38" s="1"/>
  <c r="E29"/>
  <c r="E28" s="1"/>
  <c r="E27" s="1"/>
  <c r="E24"/>
  <c r="E23"/>
  <c r="E22" s="1"/>
  <c r="E18"/>
  <c r="E17" s="1"/>
  <c r="E16" s="1"/>
  <c r="E13"/>
  <c r="E12"/>
  <c r="E11" s="1"/>
  <c r="E10" s="1"/>
  <c r="E9" s="1"/>
  <c r="D299"/>
  <c r="D298" s="1"/>
  <c r="D297" s="1"/>
  <c r="D300"/>
  <c r="D294"/>
  <c r="D293" s="1"/>
  <c r="D292" s="1"/>
  <c r="D291" s="1"/>
  <c r="D290" s="1"/>
  <c r="D289" s="1"/>
  <c r="D288" s="1"/>
  <c r="D286"/>
  <c r="D285" s="1"/>
  <c r="D284" s="1"/>
  <c r="D283" s="1"/>
  <c r="D280"/>
  <c r="D279" s="1"/>
  <c r="D278" s="1"/>
  <c r="D281"/>
  <c r="D270"/>
  <c r="D271"/>
  <c r="D274"/>
  <c r="D273" s="1"/>
  <c r="D269" s="1"/>
  <c r="D265"/>
  <c r="D264" s="1"/>
  <c r="F264" s="1"/>
  <c r="D267"/>
  <c r="D259"/>
  <c r="D253"/>
  <c r="D252" s="1"/>
  <c r="D245"/>
  <c r="D244" s="1"/>
  <c r="D243" s="1"/>
  <c r="D246"/>
  <c r="D248"/>
  <c r="D237"/>
  <c r="D236" s="1"/>
  <c r="D241"/>
  <c r="D230"/>
  <c r="D229" s="1"/>
  <c r="D228" s="1"/>
  <c r="D227" s="1"/>
  <c r="D226" s="1"/>
  <c r="D224"/>
  <c r="D223" s="1"/>
  <c r="D222" s="1"/>
  <c r="D221" s="1"/>
  <c r="D219"/>
  <c r="D218" s="1"/>
  <c r="D217" s="1"/>
  <c r="D216" s="1"/>
  <c r="D214"/>
  <c r="D213" s="1"/>
  <c r="D212" s="1"/>
  <c r="D211" s="1"/>
  <c r="D209"/>
  <c r="D208" s="1"/>
  <c r="D207" s="1"/>
  <c r="D206" s="1"/>
  <c r="D200"/>
  <c r="D199" s="1"/>
  <c r="D203"/>
  <c r="F203" s="1"/>
  <c r="D189"/>
  <c r="D188" s="1"/>
  <c r="D187" s="1"/>
  <c r="D179"/>
  <c r="D178" s="1"/>
  <c r="D177" s="1"/>
  <c r="D176" s="1"/>
  <c r="D175" s="1"/>
  <c r="D181"/>
  <c r="D173"/>
  <c r="D172" s="1"/>
  <c r="D171" s="1"/>
  <c r="D170" s="1"/>
  <c r="D168"/>
  <c r="D167" s="1"/>
  <c r="D166" s="1"/>
  <c r="D165" s="1"/>
  <c r="D162"/>
  <c r="D161" s="1"/>
  <c r="D160" s="1"/>
  <c r="D159" s="1"/>
  <c r="D157"/>
  <c r="D156" s="1"/>
  <c r="D155" s="1"/>
  <c r="D154" s="1"/>
  <c r="D150"/>
  <c r="D149" s="1"/>
  <c r="D151"/>
  <c r="D143"/>
  <c r="D142" s="1"/>
  <c r="D141" s="1"/>
  <c r="D144"/>
  <c r="D147"/>
  <c r="D135"/>
  <c r="D134" s="1"/>
  <c r="D133" s="1"/>
  <c r="D136"/>
  <c r="D130"/>
  <c r="D129" s="1"/>
  <c r="D128" s="1"/>
  <c r="D131"/>
  <c r="D125"/>
  <c r="D122"/>
  <c r="D121" s="1"/>
  <c r="D120" s="1"/>
  <c r="D123"/>
  <c r="D114"/>
  <c r="D113" s="1"/>
  <c r="D112" s="1"/>
  <c r="D111" s="1"/>
  <c r="D110" s="1"/>
  <c r="D102"/>
  <c r="D101" s="1"/>
  <c r="D100" s="1"/>
  <c r="D94"/>
  <c r="D93" s="1"/>
  <c r="D92" s="1"/>
  <c r="D90"/>
  <c r="D89" s="1"/>
  <c r="D88" s="1"/>
  <c r="D87" s="1"/>
  <c r="D84"/>
  <c r="D83" s="1"/>
  <c r="D82" s="1"/>
  <c r="D81" s="1"/>
  <c r="D80" s="1"/>
  <c r="D78"/>
  <c r="D77" s="1"/>
  <c r="D76" s="1"/>
  <c r="D75" s="1"/>
  <c r="D74" s="1"/>
  <c r="D71"/>
  <c r="D72"/>
  <c r="D68"/>
  <c r="D67" s="1"/>
  <c r="D69"/>
  <c r="D64"/>
  <c r="D63" s="1"/>
  <c r="D62" s="1"/>
  <c r="D61" s="1"/>
  <c r="D65"/>
  <c r="D58"/>
  <c r="D57" s="1"/>
  <c r="D56" s="1"/>
  <c r="D55" s="1"/>
  <c r="D54" s="1"/>
  <c r="D52"/>
  <c r="D51" s="1"/>
  <c r="D50" s="1"/>
  <c r="D49" s="1"/>
  <c r="D46"/>
  <c r="D40"/>
  <c r="D39" s="1"/>
  <c r="D38" s="1"/>
  <c r="D33"/>
  <c r="D35"/>
  <c r="D32" s="1"/>
  <c r="D31" s="1"/>
  <c r="D28"/>
  <c r="D27" s="1"/>
  <c r="D29"/>
  <c r="D24"/>
  <c r="D23" s="1"/>
  <c r="D22" s="1"/>
  <c r="D17"/>
  <c r="D16" s="1"/>
  <c r="D18"/>
  <c r="D12"/>
  <c r="D11" s="1"/>
  <c r="D10" s="1"/>
  <c r="D9" s="1"/>
  <c r="D13"/>
  <c r="F257"/>
  <c r="F258"/>
  <c r="F296"/>
  <c r="F295"/>
  <c r="F265"/>
  <c r="F266"/>
  <c r="F261"/>
  <c r="F205"/>
  <c r="F204"/>
  <c r="E20" l="1"/>
  <c r="E8" s="1"/>
  <c r="E21"/>
  <c r="F192"/>
  <c r="D191"/>
  <c r="D119"/>
  <c r="D140"/>
  <c r="D139" s="1"/>
  <c r="D138" s="1"/>
  <c r="E109"/>
  <c r="E108" s="1"/>
  <c r="E140"/>
  <c r="E139" s="1"/>
  <c r="E138" s="1"/>
  <c r="E233"/>
  <c r="E232" s="1"/>
  <c r="D21"/>
  <c r="D20" s="1"/>
  <c r="F193"/>
  <c r="F294"/>
  <c r="D86"/>
  <c r="D60" s="1"/>
  <c r="D235"/>
  <c r="D234" s="1"/>
  <c r="F234" s="1"/>
  <c r="D251"/>
  <c r="D250" s="1"/>
  <c r="D263"/>
  <c r="D262" s="1"/>
  <c r="F262" s="1"/>
  <c r="D277"/>
  <c r="D276" s="1"/>
  <c r="E183"/>
  <c r="E292"/>
  <c r="F293"/>
  <c r="D233"/>
  <c r="D232" s="1"/>
  <c r="F232" s="1"/>
  <c r="D198"/>
  <c r="D197" s="1"/>
  <c r="D196" s="1"/>
  <c r="D195" s="1"/>
  <c r="D99"/>
  <c r="D98" s="1"/>
  <c r="D109"/>
  <c r="D108" s="1"/>
  <c r="F163"/>
  <c r="F160"/>
  <c r="F161"/>
  <c r="F162"/>
  <c r="F159"/>
  <c r="F152"/>
  <c r="F231"/>
  <c r="F230"/>
  <c r="F229"/>
  <c r="F228"/>
  <c r="F227"/>
  <c r="F226"/>
  <c r="F146"/>
  <c r="F135"/>
  <c r="F136"/>
  <c r="F137"/>
  <c r="F133"/>
  <c r="F134"/>
  <c r="F89"/>
  <c r="F90"/>
  <c r="F91"/>
  <c r="F87"/>
  <c r="F88"/>
  <c r="F116"/>
  <c r="F117"/>
  <c r="F255"/>
  <c r="F225"/>
  <c r="F223"/>
  <c r="F224"/>
  <c r="F221"/>
  <c r="F222"/>
  <c r="F216"/>
  <c r="F217"/>
  <c r="F218"/>
  <c r="F219"/>
  <c r="F220"/>
  <c r="F178"/>
  <c r="F179"/>
  <c r="F180"/>
  <c r="F209"/>
  <c r="F210"/>
  <c r="F207"/>
  <c r="F208"/>
  <c r="F206"/>
  <c r="E23" i="6"/>
  <c r="F32" i="4"/>
  <c r="F182" i="5"/>
  <c r="F181"/>
  <c r="F177"/>
  <c r="F176"/>
  <c r="F175"/>
  <c r="F147"/>
  <c r="F148"/>
  <c r="F125"/>
  <c r="F127"/>
  <c r="F115"/>
  <c r="F112"/>
  <c r="F113"/>
  <c r="F114"/>
  <c r="F119"/>
  <c r="F120"/>
  <c r="F111"/>
  <c r="F110"/>
  <c r="F7" i="6"/>
  <c r="F17"/>
  <c r="D19"/>
  <c r="E19"/>
  <c r="D20"/>
  <c r="E20"/>
  <c r="D21"/>
  <c r="E21"/>
  <c r="D23"/>
  <c r="D24" s="1"/>
  <c r="D25" s="1"/>
  <c r="E24"/>
  <c r="E25"/>
  <c r="F9" i="5"/>
  <c r="F10"/>
  <c r="F11"/>
  <c r="F12"/>
  <c r="F13"/>
  <c r="F14"/>
  <c r="F15"/>
  <c r="F16"/>
  <c r="F17"/>
  <c r="F18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3"/>
  <c r="F44"/>
  <c r="F45"/>
  <c r="F46"/>
  <c r="F47"/>
  <c r="F48"/>
  <c r="F54"/>
  <c r="F55"/>
  <c r="F56"/>
  <c r="F57"/>
  <c r="F58"/>
  <c r="F59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99"/>
  <c r="F100"/>
  <c r="F101"/>
  <c r="F102"/>
  <c r="F103"/>
  <c r="F104"/>
  <c r="F108"/>
  <c r="F121"/>
  <c r="F122"/>
  <c r="F123"/>
  <c r="F124"/>
  <c r="F128"/>
  <c r="F129"/>
  <c r="F130"/>
  <c r="F131"/>
  <c r="F132"/>
  <c r="F138"/>
  <c r="F139"/>
  <c r="F140"/>
  <c r="F141"/>
  <c r="F142"/>
  <c r="F143"/>
  <c r="F144"/>
  <c r="F145"/>
  <c r="F149"/>
  <c r="F150"/>
  <c r="F151"/>
  <c r="F153"/>
  <c r="F165"/>
  <c r="F166"/>
  <c r="F167"/>
  <c r="F168"/>
  <c r="F169"/>
  <c r="F170"/>
  <c r="F171"/>
  <c r="F172"/>
  <c r="F173"/>
  <c r="F174"/>
  <c r="F187"/>
  <c r="F188"/>
  <c r="F189"/>
  <c r="F190"/>
  <c r="F195"/>
  <c r="F196"/>
  <c r="F197"/>
  <c r="F198"/>
  <c r="F199"/>
  <c r="F200"/>
  <c r="F201"/>
  <c r="F211"/>
  <c r="F212"/>
  <c r="F213"/>
  <c r="F214"/>
  <c r="F215"/>
  <c r="F233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6"/>
  <c r="F259"/>
  <c r="F263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97"/>
  <c r="F298"/>
  <c r="F299"/>
  <c r="F300"/>
  <c r="F301"/>
  <c r="F13" i="4"/>
  <c r="F14"/>
  <c r="F16"/>
  <c r="F17"/>
  <c r="F18"/>
  <c r="F20"/>
  <c r="F21"/>
  <c r="F22"/>
  <c r="F23"/>
  <c r="F24"/>
  <c r="F25"/>
  <c r="F26"/>
  <c r="F27"/>
  <c r="F28"/>
  <c r="F29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3"/>
  <c r="F54"/>
  <c r="F55"/>
  <c r="F56"/>
  <c r="F57"/>
  <c r="F58"/>
  <c r="F59"/>
  <c r="F65"/>
  <c r="F66"/>
  <c r="F67"/>
  <c r="F60" i="5" l="1"/>
  <c r="D8"/>
  <c r="F8" s="1"/>
  <c r="D186"/>
  <c r="F191"/>
  <c r="F109"/>
  <c r="F86"/>
  <c r="F20"/>
  <c r="E291"/>
  <c r="F292"/>
  <c r="D97"/>
  <c r="F98"/>
  <c r="D185" l="1"/>
  <c r="F186"/>
  <c r="E290"/>
  <c r="F291"/>
  <c r="D96"/>
  <c r="F97"/>
  <c r="D184" l="1"/>
  <c r="F185"/>
  <c r="E289"/>
  <c r="F290"/>
  <c r="F96"/>
  <c r="D183" l="1"/>
  <c r="F184"/>
  <c r="E288"/>
  <c r="F289"/>
  <c r="F183" l="1"/>
  <c r="D7"/>
  <c r="D5" s="1"/>
  <c r="F288"/>
  <c r="E7"/>
  <c r="E5" l="1"/>
  <c r="F5" s="1"/>
  <c r="F7"/>
</calcChain>
</file>

<file path=xl/sharedStrings.xml><?xml version="1.0" encoding="utf-8"?>
<sst xmlns="http://schemas.openxmlformats.org/spreadsheetml/2006/main" count="939" uniqueCount="576">
  <si>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</si>
  <si>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</si>
  <si>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</si>
  <si>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</si>
  <si>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</si>
  <si>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</si>
  <si>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</si>
  <si>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</si>
  <si>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</si>
  <si>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</si>
  <si>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</si>
  <si>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</si>
  <si>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</si>
  <si>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</si>
  <si>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</si>
  <si>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</si>
  <si>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</si>
  <si>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</si>
  <si>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</si>
  <si>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</si>
  <si>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</si>
  <si>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</si>
  <si>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</si>
  <si>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</si>
  <si>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</si>
  <si>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</si>
  <si>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</si>
  <si>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</si>
  <si>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</si>
  <si>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</si>
  <si>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</si>
  <si>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</si>
  <si>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</si>
  <si>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</si>
  <si>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</si>
  <si>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</si>
  <si>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</si>
  <si>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</si>
  <si>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Заработная плата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</si>
  <si>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</si>
  <si>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</si>
  <si>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</si>
  <si>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</si>
  <si>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</si>
  <si>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</si>
  <si>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</si>
  <si>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Увеличение стоимости материальных запасов</t>
  </si>
  <si>
    <t>Перечисления другим бюджетам бюджетной системы Российской Федерации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</si>
  <si>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</si>
  <si>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</si>
  <si>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</si>
  <si>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</si>
  <si>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</si>
  <si>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</si>
  <si>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</si>
  <si>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</si>
  <si>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</si>
  <si>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</si>
  <si>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</si>
  <si>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</si>
  <si>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</si>
  <si>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</si>
  <si>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</si>
  <si>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</si>
  <si>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</si>
  <si>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</si>
  <si>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</si>
  <si>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</si>
  <si>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</si>
  <si>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</si>
  <si>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</si>
  <si>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</si>
  <si>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</si>
  <si>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</t>
  </si>
  <si>
    <t>Оплата труда и 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</si>
  <si>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</si>
  <si>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</si>
  <si>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Поступление нефинансовых активов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</si>
  <si>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</si>
  <si>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</si>
  <si>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</si>
  <si>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</si>
  <si>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</si>
  <si>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 Оплата работ, услуг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</si>
  <si>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</si>
  <si>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</si>
  <si>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</si>
  <si>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</si>
  <si>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</si>
  <si>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Безвозмездные перечисления бюджетам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</si>
  <si>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</si>
  <si>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</si>
  <si>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</si>
  <si>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</si>
  <si>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</si>
  <si>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</si>
  <si>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</si>
  <si>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</si>
  <si>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</si>
  <si>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</si>
  <si>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</si>
  <si>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</si>
  <si>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</si>
  <si>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</si>
  <si>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</si>
  <si>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</si>
  <si>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</si>
  <si>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</si>
  <si>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</si>
  <si>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</si>
  <si>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</si>
  <si>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</si>
  <si>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</si>
  <si>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951 0100 0000000 000 000</t>
  </si>
  <si>
    <t>951 0102 0000000 000 000</t>
  </si>
  <si>
    <t>951 0104 0000000 000 000</t>
  </si>
  <si>
    <t>951 0111 0000000 000 000</t>
  </si>
  <si>
    <t>951 0200 0000000 000 000</t>
  </si>
  <si>
    <t>951 0203 0000000 000 000</t>
  </si>
  <si>
    <t>951 0300 0000000 000 000</t>
  </si>
  <si>
    <t>951 0309 0000000 000 000</t>
  </si>
  <si>
    <t>951 0500 0000000 000 000</t>
  </si>
  <si>
    <t>951 0502 0000000 000 000</t>
  </si>
  <si>
    <t>951 0503 0000000 000 000</t>
  </si>
  <si>
    <t>951 0800 0000000 000 000</t>
  </si>
  <si>
    <t>951 0801 0000000 000 000</t>
  </si>
  <si>
    <t>951 1100 0000000 000 000</t>
  </si>
  <si>
    <t>951 1102 0000000 000 000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</si>
  <si>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</si>
  <si>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</si>
  <si>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</si>
  <si>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</si>
  <si>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</si>
  <si>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</si>
  <si>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</si>
  <si>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</si>
  <si>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</si>
  <si>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</si>
  <si>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</si>
  <si>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</si>
  <si>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000  1  08  00000  00  0000  000</t>
  </si>
  <si>
    <t>000  1  08  04000  01  0000  110</t>
  </si>
  <si>
    <t>000  1  08  04020  01  0000  110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</si>
  <si>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</si>
  <si>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</si>
  <si>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</si>
  <si>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</si>
  <si>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</si>
  <si>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</si>
  <si>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</si>
  <si>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</si>
  <si>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</si>
  <si>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</si>
  <si>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</si>
  <si>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</si>
  <si>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</si>
  <si>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</si>
  <si>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</si>
  <si>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000  1  05  01010  01  0000  110</t>
  </si>
  <si>
    <t>Прочая закупка товаров, работ и услуг для государственных (муниципальных) нужд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</si>
  <si>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</si>
  <si>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</si>
  <si>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</si>
  <si>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</si>
  <si>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Субвенции местным бюджетам на выполнение передаваемых полномочий субъектов Российской Федерации</t>
  </si>
  <si>
    <t>Прочие выплаты</t>
  </si>
  <si>
    <t>Дорожное хозяйство (дорожные фонды)</t>
  </si>
  <si>
    <t>951 0409 0000000 000 000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</si>
  <si>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</si>
  <si>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</si>
  <si>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</si>
  <si>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000  1  16  90000  00  0000  140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</si>
  <si>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</si>
  <si>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</si>
  <si>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Другие общегосударственные вопросы</t>
  </si>
  <si>
    <t>951 0113 0000000 000 000</t>
  </si>
  <si>
    <t>000  1  16  90050  10  0000  140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</si>
  <si>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</si>
  <si>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</si>
  <si>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</si>
  <si>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</si>
  <si>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</si>
  <si>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</si>
  <si>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</si>
  <si>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зачисляемые в консолидированные бюджеты субъектов Российской Федерации</t>
  </si>
  <si>
    <t>000  1  03  02230  01  0000  110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</si>
  <si>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</si>
  <si>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000  1  03  02240  01  0000  110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</si>
  <si>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</si>
  <si>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000  1  03  02250  01  0000  110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</si>
  <si>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</si>
  <si>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</si>
  <si>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</si>
  <si>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</si>
  <si>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</si>
  <si>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951 0102 8810000 000 000</t>
  </si>
  <si>
    <t>Глава Михайловского сельского поселения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</si>
  <si>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</si>
  <si>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</si>
  <si>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951 0102 8810011 121 000</t>
  </si>
  <si>
    <t>951 0102 8810011 121 210</t>
  </si>
  <si>
    <t>951 0102 8810011 121 211</t>
  </si>
  <si>
    <t>951 0102 8810011 121 213</t>
  </si>
  <si>
    <t>951 0102 8810011 122 000</t>
  </si>
  <si>
    <t>951 0102 8810011 122 210</t>
  </si>
  <si>
    <t>951 0102 8810011 122 212</t>
  </si>
  <si>
    <t>951 0104 0120000 000 000</t>
  </si>
  <si>
    <t>951 0104 0120011 121 000</t>
  </si>
  <si>
    <t>951 0102 8810011 121 200</t>
  </si>
  <si>
    <t>951 0102 8810011 122 200</t>
  </si>
  <si>
    <t>951 0104 0120011 121 200</t>
  </si>
  <si>
    <t>951 0104 0120011 121 210</t>
  </si>
  <si>
    <t>951 0104 0120011 121 211</t>
  </si>
  <si>
    <t>951 0104 0120011 121 213</t>
  </si>
  <si>
    <t>951 0104 0120011 122 000</t>
  </si>
  <si>
    <t>951 0104 0120011 122 200</t>
  </si>
  <si>
    <t>951 0104 0120011 122 210</t>
  </si>
  <si>
    <t>951 0104 0120011 122 212</t>
  </si>
  <si>
    <t>951 0104 0120019 244 000</t>
  </si>
  <si>
    <t>951 0104 0120019 244 200</t>
  </si>
  <si>
    <t>951 0104 0120019 244 220</t>
  </si>
  <si>
    <t>951 0104 0120019 244 221</t>
  </si>
  <si>
    <t>951 0104 0120019 244 223</t>
  </si>
  <si>
    <t>951 0104 0120019 244 225</t>
  </si>
  <si>
    <t>951 0104 0120019 244 226</t>
  </si>
  <si>
    <t>951 0104 0120019 244 300</t>
  </si>
  <si>
    <t>951 0104 0120019 244 340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</si>
  <si>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</si>
  <si>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Непрограммные расходы</t>
  </si>
  <si>
    <t>951 0104 9990000 000 000</t>
  </si>
  <si>
    <t>951 0104 9997239 000 000</t>
  </si>
  <si>
    <t>951 0104 9997239 244 000</t>
  </si>
  <si>
    <t>951 0104 9997239 244 300</t>
  </si>
  <si>
    <t>951 0104 9997239 244 340</t>
  </si>
  <si>
    <t>951 0111 9919030 000 000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</si>
  <si>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</si>
  <si>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951 0111 9919030 870 000</t>
  </si>
  <si>
    <t>951 0111 9919030 870 200</t>
  </si>
  <si>
    <t>951 0111 9919030 870 290</t>
  </si>
  <si>
    <t>951 0113 0120000 000 000</t>
  </si>
  <si>
    <t>951 0113 0129999 000 000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</si>
  <si>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</si>
  <si>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951 0113 0129999 851 000</t>
  </si>
  <si>
    <t>951 0113 0129999 851 200</t>
  </si>
  <si>
    <t>951 0113 0129999 851 290</t>
  </si>
  <si>
    <t>951 0113 0129999 852 000</t>
  </si>
  <si>
    <t>951 0113 0129999 852 200</t>
  </si>
  <si>
    <t>951 0113 0129999 852 290</t>
  </si>
  <si>
    <t>951 0113 0210000 000 000</t>
  </si>
  <si>
    <t>951 0113 0212001 000 000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</si>
  <si>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</si>
  <si>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951 0113 0212001 244 000</t>
  </si>
  <si>
    <t>951 0113 0212001 244 200</t>
  </si>
  <si>
    <t>951 0113 0212001 244 226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</si>
  <si>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</si>
  <si>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951 0113 0222002 000 000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</si>
  <si>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</si>
  <si>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951 0113 0222002 244 000</t>
  </si>
  <si>
    <t>951 0113 0222002 244 200</t>
  </si>
  <si>
    <t>951 0113 0222002 244 220</t>
  </si>
  <si>
    <t>951 0113 0222002 244 226</t>
  </si>
  <si>
    <t>951 0113 0212001 244 220</t>
  </si>
  <si>
    <t>951 0203 9990000 000 000</t>
  </si>
  <si>
    <t>951 0203 9995118 000 000</t>
  </si>
  <si>
    <t>951 0203 9995118 121 000</t>
  </si>
  <si>
    <t>951 0203 9995118 121 200</t>
  </si>
  <si>
    <t>951 0203 9995118 121 210</t>
  </si>
  <si>
    <t>951 0203 9995118 121 211</t>
  </si>
  <si>
    <t>951 0203 9995118 121 213</t>
  </si>
  <si>
    <t>951 0309 0310000 000 000</t>
  </si>
  <si>
    <t>951 0309 0312003 000 000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</si>
  <si>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</si>
  <si>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951 0309 0312003 244 000</t>
  </si>
  <si>
    <t>951 0309 0312003 244 200</t>
  </si>
  <si>
    <t>951 0309 0312003 244 220</t>
  </si>
  <si>
    <t>951 0309 0312003 244 226</t>
  </si>
  <si>
    <t>951 0309 0312003 244 300</t>
  </si>
  <si>
    <t>951 0309 0320000 000 000</t>
  </si>
  <si>
    <t>951 0309 0322004 000 000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</si>
  <si>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</si>
  <si>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951 0309 0322004 244 000</t>
  </si>
  <si>
    <t>951 0309 0322004 244 200</t>
  </si>
  <si>
    <t>951 0309 0322004 244 220</t>
  </si>
  <si>
    <t>951 0309 0322004 244 226</t>
  </si>
  <si>
    <t>951 0309 0328501 000 000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</si>
  <si>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</si>
  <si>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951 0309 0328501 540 000</t>
  </si>
  <si>
    <t>951 0309 0330000 000 000</t>
  </si>
  <si>
    <t>951 0309 0328501 540 200</t>
  </si>
  <si>
    <t>951 0309 0328501 540 250</t>
  </si>
  <si>
    <t>951 0309 0328501 540 251</t>
  </si>
  <si>
    <t>951 0309 0332005 000 000</t>
  </si>
  <si>
    <t>951 0309 0332005 244 000</t>
  </si>
  <si>
    <t>951 0309 0332005 244 300</t>
  </si>
  <si>
    <t>951 0309 0332005 244 340</t>
  </si>
  <si>
    <t>951 0409 0410000 000 000</t>
  </si>
  <si>
    <t>951 0409 0412006 000 000</t>
  </si>
  <si>
    <t>951 0409 0412006 244 000</t>
  </si>
  <si>
    <t>951 0409 0412006 244 200</t>
  </si>
  <si>
    <t>951 0409 0412006 244 220</t>
  </si>
  <si>
    <t>951 0409 0412006 244 225</t>
  </si>
  <si>
    <t>951 0409 0412007 000 000</t>
  </si>
  <si>
    <t>951 0409 0412007 244 000</t>
  </si>
  <si>
    <t>951 0409 0412017 000 000</t>
  </si>
  <si>
    <t>951 0409 0412017 244 000</t>
  </si>
  <si>
    <t>951 0409 0412017 244 200</t>
  </si>
  <si>
    <t>951 0409 0412017 244 220</t>
  </si>
  <si>
    <t>951 0409 0412017 244 225</t>
  </si>
  <si>
    <t>951 0409 0417351 000 000</t>
  </si>
  <si>
    <t>951 0409 0417351 244 000</t>
  </si>
  <si>
    <t>951 0409 0417351 244 200</t>
  </si>
  <si>
    <t>951 0409 0417351 244 220</t>
  </si>
  <si>
    <t>951 0409 0417351 244 225</t>
  </si>
  <si>
    <t>951 0409 0420000 000 000</t>
  </si>
  <si>
    <t>951 0409 0422008 000 000</t>
  </si>
  <si>
    <t>951 0409 0422008 244 000</t>
  </si>
  <si>
    <t>951 0409 0422008 244 200</t>
  </si>
  <si>
    <t>951 0409 0422008 244 220</t>
  </si>
  <si>
    <t>951 0409 0422008 244 225</t>
  </si>
  <si>
    <t>951 0502 0510000 000 000</t>
  </si>
  <si>
    <t>951 0502 0512009 000 000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</si>
  <si>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</si>
  <si>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951 0502 0512009 244 000</t>
  </si>
  <si>
    <t>951 0502 0512009 244 200</t>
  </si>
  <si>
    <t>951 0502 0512009 244 220</t>
  </si>
  <si>
    <t>951 0502 0512009 244 225</t>
  </si>
  <si>
    <t>951 0503 0520000 000 000</t>
  </si>
  <si>
    <t>951 0503 0522010 000 000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</si>
  <si>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</si>
  <si>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951 0503 0522010 244 000</t>
  </si>
  <si>
    <t>951 0503 0522010 244 200</t>
  </si>
  <si>
    <t>951 0503 0522010 244 220</t>
  </si>
  <si>
    <t>951 0503 0522010 244 223</t>
  </si>
  <si>
    <t>951 0503 0522010 244 225</t>
  </si>
  <si>
    <t>951 0503 0522012 000 000</t>
  </si>
  <si>
    <t>951 0503 0522012 244 000</t>
  </si>
  <si>
    <t>951 0503 0522012 244 200</t>
  </si>
  <si>
    <t>951 0503 0522012 244 220</t>
  </si>
  <si>
    <t>951 0503 0522012 244 225</t>
  </si>
  <si>
    <t>951 0503 0522013 000 000</t>
  </si>
  <si>
    <t>951 0503 0522013 244 000</t>
  </si>
  <si>
    <t>951 0503 0522013 244 200</t>
  </si>
  <si>
    <t>951 0503 0522013 244 220</t>
  </si>
  <si>
    <t>951 0503 0522013 244 225</t>
  </si>
  <si>
    <t>951 0503 0529999 000 000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</si>
  <si>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</si>
  <si>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951 0801 0610000 000 000</t>
  </si>
  <si>
    <t>951 0801 0610059 611 000</t>
  </si>
  <si>
    <t>951 0801 0610059 611 200</t>
  </si>
  <si>
    <t>951 0801 0610059 611 240</t>
  </si>
  <si>
    <t>951 0801 0610059 611 241</t>
  </si>
  <si>
    <t>951 0801 0620000 000 000</t>
  </si>
  <si>
    <t>951 0801 0620059 611 000</t>
  </si>
  <si>
    <t>951 0801 0620059 611 200</t>
  </si>
  <si>
    <t>951 0801 0620059 611 240</t>
  </si>
  <si>
    <t>951 0801 0620059 611 241</t>
  </si>
  <si>
    <t>951 1102 0710000 000 000</t>
  </si>
  <si>
    <t>951 1102 0712014 000 000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</si>
  <si>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</si>
  <si>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951 1102 0712014 244 000</t>
  </si>
  <si>
    <t>951 1102 0712014 244 200</t>
  </si>
  <si>
    <t>951 1102 0712014 244 220</t>
  </si>
  <si>
    <t>951 1102 0712014 244 222</t>
  </si>
  <si>
    <t>951 1102 0720000 000 000</t>
  </si>
  <si>
    <t>951 1102 0722016 000 000</t>
  </si>
  <si>
    <t>Мероприятия по оборудованию объектов массового спорта необходимым спортивным инвентарем в рамках подпрограммы  "Развитие материальной и спортивной базы" муниципальной программы Михайловского сельского поселения "Развитие физической культуры и спорта"</t>
  </si>
  <si>
    <t>951 1102 0722016 244 000</t>
  </si>
  <si>
    <t>951 1102 0722016 244 300</t>
  </si>
  <si>
    <t>951 1102 0722016 244 340</t>
  </si>
  <si>
    <t>Увеличение стоимости основных средств</t>
  </si>
  <si>
    <t>951 0113 0128501 000 000</t>
  </si>
  <si>
    <t>951 0113 0128501 540 000</t>
  </si>
  <si>
    <t>951 0113 0128501 540 200</t>
  </si>
  <si>
    <t>951 0113 0128501 540 250</t>
  </si>
  <si>
    <t>951 0113 0128501 540 251</t>
  </si>
  <si>
    <t>951 0409 0418505 000 000</t>
  </si>
  <si>
    <t>951 0409 0418505 244 000</t>
  </si>
  <si>
    <t>951 0409 0418505 244 200</t>
  </si>
  <si>
    <t>951 0409 0418505 244 220</t>
  </si>
  <si>
    <t>951 0409 0418505 244 225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</si>
  <si>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</si>
  <si>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951 0502 0512009 244 223</t>
  </si>
  <si>
    <t>951 0113 0220000 000 000</t>
  </si>
  <si>
    <t xml:space="preserve">Подпрограмма "Нормативно-методическое обеспечение и организация бюджетного процесса" </t>
  </si>
  <si>
    <t xml:space="preserve">Подпрограммы "Развитие муниципального управления и муниципальной службы в Михайловском сельском поселении" </t>
  </si>
  <si>
    <t>951 0113 9990000 000 000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</si>
  <si>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</si>
  <si>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</si>
  <si>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</si>
  <si>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</si>
  <si>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951 0501 0000000 000 000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</si>
  <si>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</si>
  <si>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</si>
  <si>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</si>
  <si>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</si>
  <si>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</si>
  <si>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</si>
  <si>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</si>
  <si>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</si>
  <si>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"Развитие материальной и спортивной базы"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</si>
  <si>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</si>
  <si>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</si>
  <si>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</si>
  <si>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</si>
  <si>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</si>
  <si>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за счет межбюджетных трансфертов из бюджета Красносулинского района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</si>
  <si>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</si>
  <si>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</si>
  <si>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</si>
  <si>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951 0000 0000000 000 000</t>
  </si>
  <si>
    <t>951 0111 9910000 000 000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</si>
  <si>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</si>
  <si>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</si>
  <si>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</si>
  <si>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</si>
  <si>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</si>
  <si>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>951 0501 0510000 000 000</t>
  </si>
  <si>
    <t xml:space="preserve">                      Форма по ОКУД</t>
  </si>
  <si>
    <t>951 0104 0120019 122 000</t>
  </si>
  <si>
    <t>951 0104 0120019 122 200</t>
  </si>
  <si>
    <t>951 0104 0120019 122 210</t>
  </si>
  <si>
    <t>951 0104 0120019 122 212</t>
  </si>
  <si>
    <t>951 0104 0120019 122 220</t>
  </si>
  <si>
    <t>951 0104 0120019 122 222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</si>
  <si>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</si>
  <si>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951 0501 0516025 000 000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</si>
  <si>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</si>
  <si>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</si>
  <si>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</si>
  <si>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</si>
  <si>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</si>
  <si>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</si>
  <si>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</si>
  <si>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</si>
  <si>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</si>
  <si>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</si>
  <si>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</si>
  <si>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</si>
  <si>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</si>
  <si>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951 0104 0120019 122 226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</si>
  <si>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Михайловского сельского поселения</t>
  </si>
  <si>
    <t>951 0113 9992029 000 000</t>
  </si>
  <si>
    <t>951 0113 9992029 853 000</t>
  </si>
  <si>
    <t>951 0113 9992029 853 200</t>
  </si>
  <si>
    <t>951 0113 9992029 853 290</t>
  </si>
  <si>
    <t xml:space="preserve"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Михайловского сельского поселения </t>
  </si>
  <si>
    <t xml:space="preserve">Уплата иных платежей </t>
  </si>
  <si>
    <t>951 0309 0322004 244 300</t>
  </si>
  <si>
    <t>951 0309 0322004 244 340</t>
  </si>
  <si>
    <t>Бюджетные инвестиции в объекты капитального строительства государственной (муниципальной) собственности</t>
  </si>
  <si>
    <t>951 0503 0529999 851 000</t>
  </si>
  <si>
    <t>951 0503 0529999 851 200</t>
  </si>
  <si>
    <t>951 0503 0529999 851 290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</si>
  <si>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</si>
  <si>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</si>
  <si>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</si>
  <si>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</si>
  <si>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t>951 0502 0512032 000 000</t>
  </si>
  <si>
    <t>951 0502 0512032 244 000</t>
  </si>
  <si>
    <t>951 0502 0512032 244 200</t>
  </si>
  <si>
    <t>951 0502 0512032 244 220</t>
  </si>
  <si>
    <t>951 0502 0512032 244 226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</si>
  <si>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</si>
  <si>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951 0503 0522010 244 300</t>
  </si>
  <si>
    <t>951 0503 0522010 244 340</t>
  </si>
  <si>
    <t>Расходы на строительство и реконструкцию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</si>
  <si>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</si>
  <si>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</si>
  <si>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</si>
  <si>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</si>
  <si>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</si>
  <si>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000  1  05  01020  01  0000  110</t>
  </si>
  <si>
    <t>000  1  05  01021  01  0000  110</t>
  </si>
  <si>
    <t>000  1  06  06030  00  0000  110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</si>
  <si>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</si>
  <si>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</si>
  <si>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</si>
  <si>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951 0113 9992021 000 000</t>
  </si>
  <si>
    <t>951 0113 9992021 244 000</t>
  </si>
  <si>
    <t>951 0113 9992021 244 200</t>
  </si>
  <si>
    <t>951 0113 9992021 244 220</t>
  </si>
  <si>
    <t>951 0113 9992021 244 226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</si>
  <si>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</si>
  <si>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</si>
  <si>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951 0400 0000000 000 000</t>
  </si>
  <si>
    <t>951 0501 0516025 243 000</t>
  </si>
  <si>
    <t>951 0501 0516025 243 200</t>
  </si>
  <si>
    <t>951 0501 0516025 243 220</t>
  </si>
  <si>
    <t>951 0501 0516025 243 225</t>
  </si>
  <si>
    <t>Закупка товаров, работ, услуг в целях капитального ремонта государственного (муниципального) имущества</t>
  </si>
  <si>
    <t>951 0503 0522010 244 226</t>
  </si>
  <si>
    <t>951 0503 0522012 244 300</t>
  </si>
  <si>
    <t>951 0503 0522012 244 340</t>
  </si>
  <si>
    <t>951 0503 0522013 244 300</t>
  </si>
  <si>
    <t>951 0503 0522013 244 340</t>
  </si>
  <si>
    <t>951 0503 0524035 000 000</t>
  </si>
  <si>
    <t>951 0503 0524035 414 000</t>
  </si>
  <si>
    <t>951 0503 0524035 414 300</t>
  </si>
  <si>
    <t>951 0503 0524035 414 310</t>
  </si>
  <si>
    <t>951 0503 0529999 852 000</t>
  </si>
  <si>
    <t>951 0503 0529999 852 200</t>
  </si>
  <si>
    <t>951 0503 0529999 852 290</t>
  </si>
  <si>
    <t>Уплата прочих налогов, сборов</t>
  </si>
  <si>
    <t xml:space="preserve">Уплата прочих налогов, сборов 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</si>
  <si>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сельских поселений</t>
  </si>
  <si>
    <t>951 0409 0412007 244 300</t>
  </si>
  <si>
    <t>951 0409 0412007 244 340</t>
  </si>
  <si>
    <t>Минимальный налог, зачисляемый в бюджеты субъектов Российской Федерации</t>
  </si>
  <si>
    <t>000  1  05  01050  01  0000  110</t>
  </si>
  <si>
    <t>951 0104 0120019 244 310</t>
  </si>
  <si>
    <t>951 0409 0412006 244 300</t>
  </si>
  <si>
    <t>951 0409 0412006 244 340</t>
  </si>
  <si>
    <t>951 0502 0512026 000 000</t>
  </si>
  <si>
    <t>951 0502 0512026 810 000</t>
  </si>
  <si>
    <t>951 0502 0512026 810 200</t>
  </si>
  <si>
    <t>951 0502 0512026 810 240</t>
  </si>
  <si>
    <t>951 0502 0512026 810 242</t>
  </si>
  <si>
    <t xml:space="preserve"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</si>
  <si>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</si>
  <si>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Безвозмездные перечисления организациям, за исключением государственных и муниципальных организаций </t>
  </si>
  <si>
    <t>951 0502 0517366 000 000</t>
  </si>
  <si>
    <t>951 0502 0517366 810 000</t>
  </si>
  <si>
    <t xml:space="preserve">951 0502 0517366 810 200 </t>
  </si>
  <si>
    <t xml:space="preserve">951 0502 0517366 810 240 </t>
  </si>
  <si>
    <t xml:space="preserve">951 0502 0517366 810 242 </t>
  </si>
  <si>
    <t xml:space="preserve">Расходы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</si>
  <si>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951 0409 0422008 244 300</t>
  </si>
  <si>
    <t>951 0409 0422008 244 310</t>
  </si>
  <si>
    <t>951 0503 0522013 244 222</t>
  </si>
  <si>
    <t>951 0503 0522013 244 226</t>
  </si>
  <si>
    <t>951 0502 0518503 000 000</t>
  </si>
  <si>
    <t>951 0502 0518503 810 000</t>
  </si>
  <si>
    <t>951 0502 0518503 810 200</t>
  </si>
  <si>
    <t>951 0502 0518503 810 240</t>
  </si>
  <si>
    <t>951 0502 0518503 810 242</t>
  </si>
  <si>
    <t xml:space="preserve">Расходы за счет межбюджетных трансфертов из бюджета района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</si>
  <si>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951 0503 0522013 244 224</t>
  </si>
  <si>
    <t>Арендная плата за пользование имуществом</t>
  </si>
  <si>
    <r>
      <t xml:space="preserve">Расходы на осуществление </t>
    </r>
    <r>
      <rPr>
        <sz val="8"/>
        <rFont val="Arial Cyr"/>
        <family val="2"/>
        <charset val="204"/>
      </rPr>
      <t>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Михайловского сельского поселения</t>
    </r>
  </si>
  <si>
    <t>951 0309 0312003 244 310</t>
  </si>
  <si>
    <t>951 0309 0322004 244 310</t>
  </si>
  <si>
    <t>951 0409 0412006 244 226</t>
  </si>
  <si>
    <t>951 0502 9990000 000 000</t>
  </si>
  <si>
    <t>951 0502 9992021 000 000</t>
  </si>
  <si>
    <t>951 0502 9992021 244 000</t>
  </si>
  <si>
    <t>951 0502 9992021 244 200</t>
  </si>
  <si>
    <t>951 0502 9992021 244 220</t>
  </si>
  <si>
    <t>951 0502 9992021 244 226</t>
  </si>
  <si>
    <t>951 0503 0522013 244 290</t>
  </si>
  <si>
    <t>951 0503 0522013 244 310</t>
  </si>
  <si>
    <t>951 0104 0120019 244 222</t>
  </si>
  <si>
    <t>951 0409 0412007 244 310</t>
  </si>
  <si>
    <t>951 0409 0412034 000 000</t>
  </si>
  <si>
    <t>951 0409 0412034 244 000</t>
  </si>
  <si>
    <t>951 0409 0412034 244 200</t>
  </si>
  <si>
    <t>951 0409 0412034 244 220</t>
  </si>
  <si>
    <t>951 0409 0412034 244 225</t>
  </si>
  <si>
    <t>951 0409 0412034 244 226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</si>
  <si>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</si>
  <si>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951 0502 0512009 244 300</t>
  </si>
  <si>
    <t>951 0502 0512009 244 310</t>
  </si>
  <si>
    <t>951 0502 0512009 244 340</t>
  </si>
  <si>
    <t>951 0503 0524035 414 200</t>
  </si>
  <si>
    <t>951 0503 0524035 414 220</t>
  </si>
  <si>
    <t>951 0503 0524035 414 226</t>
  </si>
  <si>
    <t>951 1102 0712014 244 290</t>
  </si>
  <si>
    <r>
      <t xml:space="preserve">                 </t>
    </r>
    <r>
      <rPr>
        <u/>
        <sz val="8"/>
        <rFont val="Arial Cyr"/>
        <charset val="204"/>
      </rPr>
      <t>на 1 декабря  2015 г</t>
    </r>
    <r>
      <rPr>
        <sz val="8"/>
        <rFont val="Arial Cyr"/>
        <family val="2"/>
        <charset val="204"/>
      </rPr>
      <t>.</t>
    </r>
  </si>
  <si>
    <t>951 0203 9995118 244 300</t>
  </si>
  <si>
    <t>951 0203 9995118 244 000</t>
  </si>
  <si>
    <t>951 0203 9995118 244 340</t>
  </si>
  <si>
    <t>951 0309 0312003 244 340</t>
  </si>
  <si>
    <t>951 0501 0516025 244 000</t>
  </si>
  <si>
    <t>951 0501 0516025 244 200</t>
  </si>
  <si>
    <t>951 0501 0516025 244 220</t>
  </si>
  <si>
    <t>951 0501 0516025 244 225</t>
  </si>
  <si>
    <t>" 11 "  декабря   2015г.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</si>
</sst>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3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1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" fontId="13" fillId="0" borderId="14" xfId="0" applyNumberFormat="1" applyFont="1" applyFill="1" applyBorder="1" applyAlignment="1" applyProtection="1"/>
    <xf numFmtId="0" fontId="13" fillId="0" borderId="15" xfId="0" applyNumberFormat="1" applyFont="1" applyBorder="1" applyAlignment="1">
      <alignment wrapText="1"/>
    </xf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" fontId="13" fillId="0" borderId="17" xfId="38" applyNumberFormat="1" applyBorder="1" applyAlignment="1">
      <alignment horizontal="right"/>
    </xf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0" xfId="0" applyNumberFormat="1" applyFont="1" applyFill="1" applyBorder="1" applyAlignment="1"/>
    <xf numFmtId="4" fontId="13" fillId="0" borderId="17" xfId="0" applyNumberFormat="1" applyFont="1" applyFill="1" applyBorder="1" applyAlignment="1"/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4" fontId="13" fillId="0" borderId="54" xfId="38" applyNumberFormat="1" applyBorder="1" applyAlignment="1">
      <alignment horizontal="right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59" xfId="38" applyNumberFormat="1" applyBorder="1" applyAlignment="1">
      <alignment horizontal="right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0" fontId="20" fillId="0" borderId="30" xfId="0" applyFont="1" applyFill="1" applyBorder="1" applyAlignment="1">
      <alignment wrapText="1"/>
    </xf>
    <xf numFmtId="4" fontId="21" fillId="0" borderId="66" xfId="0" applyNumberFormat="1" applyFont="1" applyFill="1" applyBorder="1" applyAlignment="1"/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1" fontId="13" fillId="0" borderId="27" xfId="0" applyNumberFormat="1" applyFont="1" applyFill="1" applyBorder="1" applyAlignment="1">
      <alignment horizontal="center"/>
    </xf>
    <xf numFmtId="49" fontId="13" fillId="0" borderId="28" xfId="0" applyNumberFormat="1" applyFont="1" applyFill="1" applyBorder="1" applyAlignment="1">
      <alignment horizontal="left"/>
    </xf>
    <xf numFmtId="4" fontId="21" fillId="0" borderId="28" xfId="0" applyNumberFormat="1" applyFont="1" applyFill="1" applyBorder="1" applyAlignment="1"/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1" fontId="13" fillId="0" borderId="68" xfId="0" applyNumberFormat="1" applyFont="1" applyFill="1" applyBorder="1" applyAlignment="1">
      <alignment horizontal="center"/>
    </xf>
    <xf numFmtId="4" fontId="21" fillId="0" borderId="10" xfId="0" applyNumberFormat="1" applyFont="1" applyFill="1" applyBorder="1" applyAlignment="1"/>
    <xf numFmtId="1" fontId="13" fillId="0" borderId="69" xfId="0" applyNumberFormat="1" applyFont="1" applyFill="1" applyBorder="1" applyAlignment="1">
      <alignment horizontal="center"/>
    </xf>
    <xf numFmtId="1" fontId="13" fillId="0" borderId="70" xfId="0" applyNumberFormat="1" applyFont="1" applyFill="1" applyBorder="1" applyAlignment="1">
      <alignment horizontal="center"/>
    </xf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4" fontId="21" fillId="0" borderId="28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71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2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21" fillId="0" borderId="73" xfId="0" applyNumberFormat="1" applyFont="1" applyFill="1" applyBorder="1" applyAlignment="1"/>
    <xf numFmtId="4" fontId="21" fillId="0" borderId="73" xfId="0" applyNumberFormat="1" applyFont="1" applyFill="1" applyBorder="1" applyAlignment="1">
      <alignment horizontal="right"/>
    </xf>
    <xf numFmtId="49" fontId="13" fillId="0" borderId="66" xfId="0" applyNumberFormat="1" applyFont="1" applyFill="1" applyBorder="1" applyAlignment="1">
      <alignment horizontal="left"/>
    </xf>
    <xf numFmtId="4" fontId="21" fillId="0" borderId="66" xfId="0" applyNumberFormat="1" applyFont="1" applyFill="1" applyBorder="1" applyAlignment="1">
      <alignment horizontal="right"/>
    </xf>
    <xf numFmtId="4" fontId="13" fillId="0" borderId="74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" fontId="13" fillId="0" borderId="55" xfId="0" applyNumberFormat="1" applyFont="1" applyFill="1" applyBorder="1" applyAlignment="1">
      <alignment horizontal="right"/>
    </xf>
    <xf numFmtId="164" fontId="21" fillId="0" borderId="14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5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2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6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4" fontId="13" fillId="0" borderId="77" xfId="0" applyNumberFormat="1" applyFont="1" applyBorder="1" applyAlignment="1">
      <alignment horizontal="right"/>
    </xf>
    <xf numFmtId="4" fontId="13" fillId="0" borderId="30" xfId="0" applyNumberFormat="1" applyFont="1" applyBorder="1" applyAlignment="1">
      <alignment wrapText="1"/>
    </xf>
    <xf numFmtId="0" fontId="13" fillId="25" borderId="30" xfId="0" applyNumberFormat="1" applyFont="1" applyFill="1" applyBorder="1" applyAlignment="1">
      <alignment wrapText="1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76" xfId="0" applyFill="1" applyBorder="1" applyAlignment="1">
      <alignment horizontal="right"/>
    </xf>
    <xf numFmtId="0" fontId="13" fillId="0" borderId="82" xfId="0" applyNumberFormat="1" applyFont="1" applyBorder="1" applyAlignment="1">
      <alignment wrapText="1"/>
    </xf>
    <xf numFmtId="0" fontId="0" fillId="0" borderId="76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5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9" xfId="0" applyFont="1" applyBorder="1" applyAlignment="1"/>
    <xf numFmtId="0" fontId="34" fillId="0" borderId="0" xfId="0" applyFont="1" applyAlignment="1">
      <alignment wrapText="1"/>
    </xf>
    <xf numFmtId="0" fontId="13" fillId="0" borderId="80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zoomScale="151" zoomScaleNormal="151" zoomScaleSheetLayoutView="140" workbookViewId="0">
      <selection activeCell="F55" sqref="F55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 ht="16.149999999999999" customHeight="1" thickBot="1">
      <c r="A1" s="214" t="s">
        <v>66</v>
      </c>
      <c r="B1" s="214"/>
      <c r="C1" s="214"/>
      <c r="D1" s="214"/>
      <c r="E1" s="214"/>
      <c r="F1" s="2" t="s">
        <v>4</v>
      </c>
    </row>
    <row r="2" spans="1:6">
      <c r="B2" s="215" t="s">
        <v>566</v>
      </c>
      <c r="C2" s="215"/>
      <c r="D2" s="218" t="s">
        <v>417</v>
      </c>
      <c r="E2" s="219"/>
      <c r="F2" s="4" t="s">
        <v>67</v>
      </c>
    </row>
    <row r="3" spans="1:6">
      <c r="B3" s="5"/>
      <c r="C3" s="5"/>
      <c r="D3" s="177"/>
      <c r="E3" s="177" t="s">
        <v>68</v>
      </c>
      <c r="F3" s="6">
        <v>42339</v>
      </c>
    </row>
    <row r="4" spans="1:6">
      <c r="A4" s="176" t="s">
        <v>5</v>
      </c>
      <c r="B4" s="177"/>
      <c r="C4" s="177"/>
      <c r="D4" s="177"/>
      <c r="E4" s="177" t="s">
        <v>69</v>
      </c>
      <c r="F4" s="28" t="s">
        <v>104</v>
      </c>
    </row>
    <row r="5" spans="1:6" ht="13.15" customHeight="1">
      <c r="A5" s="216" t="s">
        <v>466</v>
      </c>
      <c r="B5" s="216"/>
      <c r="C5" s="216"/>
      <c r="D5" s="177"/>
      <c r="E5" s="177" t="s">
        <v>469</v>
      </c>
      <c r="F5" s="7">
        <v>951</v>
      </c>
    </row>
    <row r="6" spans="1:6" ht="15" customHeight="1">
      <c r="A6" s="217" t="s">
        <v>467</v>
      </c>
      <c r="B6" s="217"/>
      <c r="C6" s="217"/>
      <c r="D6" s="217"/>
      <c r="F6" s="221">
        <v>60626440</v>
      </c>
    </row>
    <row r="7" spans="1:6" ht="9.75" customHeight="1">
      <c r="A7" s="176"/>
      <c r="B7" s="220" t="s">
        <v>169</v>
      </c>
      <c r="C7" s="220"/>
      <c r="D7" s="176"/>
      <c r="E7" s="177" t="s">
        <v>426</v>
      </c>
      <c r="F7" s="222"/>
    </row>
    <row r="8" spans="1:6" ht="18.75" customHeight="1">
      <c r="A8" s="176" t="s">
        <v>468</v>
      </c>
      <c r="B8" s="177"/>
      <c r="C8" s="177"/>
      <c r="D8" s="177"/>
      <c r="F8" s="7"/>
    </row>
    <row r="9" spans="1:6">
      <c r="A9" s="176" t="s">
        <v>6</v>
      </c>
      <c r="B9" s="177"/>
      <c r="C9" s="177"/>
      <c r="D9" s="177"/>
      <c r="F9" s="8">
        <v>383</v>
      </c>
    </row>
    <row r="10" spans="1:6" ht="18.75" customHeight="1">
      <c r="A10" s="213" t="s">
        <v>7</v>
      </c>
      <c r="B10" s="213"/>
      <c r="C10" s="213"/>
      <c r="D10" s="213"/>
      <c r="E10" s="213"/>
      <c r="F10" s="213"/>
    </row>
    <row r="11" spans="1:6" ht="51" customHeight="1">
      <c r="A11" s="174" t="s">
        <v>8</v>
      </c>
      <c r="B11" s="175" t="s">
        <v>9</v>
      </c>
      <c r="C11" s="175" t="s">
        <v>10</v>
      </c>
      <c r="D11" s="175" t="s">
        <v>11</v>
      </c>
      <c r="E11" s="175" t="s">
        <v>12</v>
      </c>
      <c r="F11" s="175" t="s">
        <v>70</v>
      </c>
    </row>
    <row r="12" spans="1:6" s="29" customFormat="1" ht="13.5" thickBot="1">
      <c r="A12" s="69">
        <v>1</v>
      </c>
      <c r="B12" s="63">
        <v>2</v>
      </c>
      <c r="C12" s="63">
        <v>3</v>
      </c>
      <c r="D12" s="63" t="s">
        <v>13</v>
      </c>
      <c r="E12" s="63" t="s">
        <v>14</v>
      </c>
      <c r="F12" s="63" t="s">
        <v>37</v>
      </c>
    </row>
    <row r="13" spans="1:6" s="3" customFormat="1">
      <c r="A13" s="178" t="s">
        <v>102</v>
      </c>
      <c r="B13" s="64" t="s">
        <v>3</v>
      </c>
      <c r="C13" s="65" t="s">
        <v>15</v>
      </c>
      <c r="D13" s="169">
        <v>8841300</v>
      </c>
      <c r="E13" s="169">
        <v>7979086.4100000001</v>
      </c>
      <c r="F13" s="77">
        <f t="shared" ref="F13:F34" si="0">D13-E13</f>
        <v>862213.58999999985</v>
      </c>
    </row>
    <row r="14" spans="1:6" s="3" customFormat="1" ht="11.25">
      <c r="A14" s="205" t="s">
        <v>168</v>
      </c>
      <c r="B14" s="207" t="s">
        <v>3</v>
      </c>
      <c r="C14" s="209" t="s">
        <v>128</v>
      </c>
      <c r="D14" s="211">
        <v>6488300</v>
      </c>
      <c r="E14" s="211">
        <v>5973480.3600000003</v>
      </c>
      <c r="F14" s="203">
        <f>D14-E14</f>
        <v>514819.63999999966</v>
      </c>
    </row>
    <row r="15" spans="1:6" s="3" customFormat="1" ht="11.25" customHeight="1">
      <c r="A15" s="206"/>
      <c r="B15" s="208"/>
      <c r="C15" s="210"/>
      <c r="D15" s="212"/>
      <c r="E15" s="212"/>
      <c r="F15" s="204"/>
    </row>
    <row r="16" spans="1:6" s="3" customFormat="1" ht="11.25">
      <c r="A16" s="70" t="s">
        <v>16</v>
      </c>
      <c r="B16" s="66" t="s">
        <v>3</v>
      </c>
      <c r="C16" s="12" t="s">
        <v>129</v>
      </c>
      <c r="D16" s="138">
        <v>2719700</v>
      </c>
      <c r="E16" s="134">
        <v>2274926.56</v>
      </c>
      <c r="F16" s="133">
        <f t="shared" si="0"/>
        <v>444773.43999999994</v>
      </c>
    </row>
    <row r="17" spans="1:6" s="3" customFormat="1" ht="11.25">
      <c r="A17" s="70" t="s">
        <v>17</v>
      </c>
      <c r="B17" s="66" t="s">
        <v>3</v>
      </c>
      <c r="C17" s="12" t="s">
        <v>130</v>
      </c>
      <c r="D17" s="129">
        <v>2719700</v>
      </c>
      <c r="E17" s="135">
        <v>2274926.56</v>
      </c>
      <c r="F17" s="133">
        <f t="shared" si="0"/>
        <v>444773.43999999994</v>
      </c>
    </row>
    <row r="18" spans="1:6" s="3" customFormat="1" ht="72" customHeight="1">
      <c r="A18" s="70" t="s">
        <v>179</v>
      </c>
      <c r="B18" s="66" t="s">
        <v>3</v>
      </c>
      <c r="C18" s="12" t="s">
        <v>157</v>
      </c>
      <c r="D18" s="130">
        <v>2719700</v>
      </c>
      <c r="E18" s="121">
        <v>2273402.11</v>
      </c>
      <c r="F18" s="133">
        <f t="shared" si="0"/>
        <v>446297.89000000013</v>
      </c>
    </row>
    <row r="19" spans="1:6" s="3" customFormat="1" ht="45.75" customHeight="1">
      <c r="A19" s="70" t="s">
        <v>454</v>
      </c>
      <c r="B19" s="66" t="s">
        <v>3</v>
      </c>
      <c r="C19" s="12" t="s">
        <v>453</v>
      </c>
      <c r="D19" s="130" t="s">
        <v>99</v>
      </c>
      <c r="E19" s="121">
        <v>1524.45</v>
      </c>
      <c r="F19" s="133" t="s">
        <v>99</v>
      </c>
    </row>
    <row r="20" spans="1:6" s="3" customFormat="1" ht="35.25" customHeight="1">
      <c r="A20" s="70" t="s">
        <v>181</v>
      </c>
      <c r="B20" s="66" t="s">
        <v>3</v>
      </c>
      <c r="C20" s="12" t="s">
        <v>180</v>
      </c>
      <c r="D20" s="130">
        <v>718400</v>
      </c>
      <c r="E20" s="121">
        <v>722627.94</v>
      </c>
      <c r="F20" s="133">
        <f t="shared" si="0"/>
        <v>-4227.9399999999441</v>
      </c>
    </row>
    <row r="21" spans="1:6" s="3" customFormat="1" ht="36" customHeight="1">
      <c r="A21" s="70" t="s">
        <v>182</v>
      </c>
      <c r="B21" s="66" t="s">
        <v>3</v>
      </c>
      <c r="C21" s="12" t="s">
        <v>183</v>
      </c>
      <c r="D21" s="130">
        <v>718400</v>
      </c>
      <c r="E21" s="121">
        <v>722627.94</v>
      </c>
      <c r="F21" s="133">
        <f t="shared" si="0"/>
        <v>-4227.9399999999441</v>
      </c>
    </row>
    <row r="22" spans="1:6" s="3" customFormat="1" ht="36.75" customHeight="1">
      <c r="A22" s="70" t="s">
        <v>184</v>
      </c>
      <c r="B22" s="66" t="s">
        <v>3</v>
      </c>
      <c r="C22" s="12" t="s">
        <v>185</v>
      </c>
      <c r="D22" s="130">
        <v>219700</v>
      </c>
      <c r="E22" s="121">
        <v>250683.01</v>
      </c>
      <c r="F22" s="133">
        <f t="shared" si="0"/>
        <v>-30983.010000000009</v>
      </c>
    </row>
    <row r="23" spans="1:6" s="3" customFormat="1" ht="57" customHeight="1">
      <c r="A23" s="70" t="s">
        <v>186</v>
      </c>
      <c r="B23" s="66" t="s">
        <v>3</v>
      </c>
      <c r="C23" s="12" t="s">
        <v>187</v>
      </c>
      <c r="D23" s="130">
        <v>8200</v>
      </c>
      <c r="E23" s="121">
        <v>6941.54</v>
      </c>
      <c r="F23" s="133">
        <f t="shared" si="0"/>
        <v>1258.46</v>
      </c>
    </row>
    <row r="24" spans="1:6" s="3" customFormat="1" ht="47.25" customHeight="1">
      <c r="A24" s="70" t="s">
        <v>188</v>
      </c>
      <c r="B24" s="66" t="s">
        <v>3</v>
      </c>
      <c r="C24" s="12" t="s">
        <v>189</v>
      </c>
      <c r="D24" s="130">
        <v>481200</v>
      </c>
      <c r="E24" s="121">
        <v>496912.24</v>
      </c>
      <c r="F24" s="133">
        <f t="shared" si="0"/>
        <v>-15712.239999999991</v>
      </c>
    </row>
    <row r="25" spans="1:6" s="3" customFormat="1" ht="47.25" customHeight="1">
      <c r="A25" s="70" t="s">
        <v>190</v>
      </c>
      <c r="B25" s="66" t="s">
        <v>3</v>
      </c>
      <c r="C25" s="12" t="s">
        <v>191</v>
      </c>
      <c r="D25" s="130">
        <v>9300</v>
      </c>
      <c r="E25" s="121">
        <v>-31908.85</v>
      </c>
      <c r="F25" s="133">
        <f t="shared" si="0"/>
        <v>41208.85</v>
      </c>
    </row>
    <row r="26" spans="1:6" s="3" customFormat="1" ht="14.25" customHeight="1">
      <c r="A26" s="70" t="s">
        <v>18</v>
      </c>
      <c r="B26" s="66" t="s">
        <v>3</v>
      </c>
      <c r="C26" s="12" t="s">
        <v>131</v>
      </c>
      <c r="D26" s="130">
        <v>599600</v>
      </c>
      <c r="E26" s="121">
        <v>601293.86</v>
      </c>
      <c r="F26" s="133">
        <f t="shared" si="0"/>
        <v>-1693.859999999986</v>
      </c>
    </row>
    <row r="27" spans="1:6" s="3" customFormat="1" ht="22.5">
      <c r="A27" s="70" t="s">
        <v>19</v>
      </c>
      <c r="B27" s="66" t="s">
        <v>3</v>
      </c>
      <c r="C27" s="12" t="s">
        <v>132</v>
      </c>
      <c r="D27" s="130">
        <v>136600</v>
      </c>
      <c r="E27" s="121">
        <v>137879.28</v>
      </c>
      <c r="F27" s="133">
        <f t="shared" si="0"/>
        <v>-1279.2799999999988</v>
      </c>
    </row>
    <row r="28" spans="1:6" s="3" customFormat="1" ht="33.75">
      <c r="A28" s="70" t="s">
        <v>20</v>
      </c>
      <c r="B28" s="66" t="s">
        <v>3</v>
      </c>
      <c r="C28" s="12" t="s">
        <v>158</v>
      </c>
      <c r="D28" s="130">
        <v>132200</v>
      </c>
      <c r="E28" s="121">
        <v>133769.43</v>
      </c>
      <c r="F28" s="133">
        <f t="shared" si="0"/>
        <v>-1569.429999999993</v>
      </c>
    </row>
    <row r="29" spans="1:6" s="3" customFormat="1" ht="35.25" customHeight="1">
      <c r="A29" s="70" t="s">
        <v>20</v>
      </c>
      <c r="B29" s="66" t="s">
        <v>3</v>
      </c>
      <c r="C29" s="144" t="s">
        <v>133</v>
      </c>
      <c r="D29" s="130">
        <v>132200</v>
      </c>
      <c r="E29" s="121">
        <v>133769.43</v>
      </c>
      <c r="F29" s="133">
        <f t="shared" si="0"/>
        <v>-1569.429999999993</v>
      </c>
    </row>
    <row r="30" spans="1:6" s="3" customFormat="1" ht="35.25" customHeight="1">
      <c r="A30" s="70" t="s">
        <v>470</v>
      </c>
      <c r="B30" s="141" t="s">
        <v>3</v>
      </c>
      <c r="C30" s="144" t="s">
        <v>471</v>
      </c>
      <c r="D30" s="131" t="s">
        <v>99</v>
      </c>
      <c r="E30" s="121">
        <v>-1815.26</v>
      </c>
      <c r="F30" s="133" t="s">
        <v>99</v>
      </c>
    </row>
    <row r="31" spans="1:6" s="3" customFormat="1" ht="35.25" customHeight="1">
      <c r="A31" s="70" t="s">
        <v>470</v>
      </c>
      <c r="B31" s="141" t="s">
        <v>3</v>
      </c>
      <c r="C31" s="144" t="s">
        <v>472</v>
      </c>
      <c r="D31" s="131" t="s">
        <v>99</v>
      </c>
      <c r="E31" s="121">
        <v>-1815.26</v>
      </c>
      <c r="F31" s="133" t="s">
        <v>99</v>
      </c>
    </row>
    <row r="32" spans="1:6" s="3" customFormat="1" ht="25.5" customHeight="1">
      <c r="A32" s="70" t="s">
        <v>507</v>
      </c>
      <c r="B32" s="141" t="s">
        <v>3</v>
      </c>
      <c r="C32" s="144" t="s">
        <v>508</v>
      </c>
      <c r="D32" s="131">
        <v>4400</v>
      </c>
      <c r="E32" s="121">
        <v>5925.11</v>
      </c>
      <c r="F32" s="133">
        <f>D32-E32</f>
        <v>-1525.1099999999997</v>
      </c>
    </row>
    <row r="33" spans="1:6" s="3" customFormat="1" ht="15" customHeight="1">
      <c r="A33" s="70" t="s">
        <v>193</v>
      </c>
      <c r="B33" s="141" t="s">
        <v>3</v>
      </c>
      <c r="C33" s="144" t="s">
        <v>192</v>
      </c>
      <c r="D33" s="168">
        <v>463000</v>
      </c>
      <c r="E33" s="121">
        <v>463414.58</v>
      </c>
      <c r="F33" s="133">
        <f t="shared" si="0"/>
        <v>-414.5800000000163</v>
      </c>
    </row>
    <row r="34" spans="1:6" s="3" customFormat="1" ht="15.75" customHeight="1">
      <c r="A34" s="70" t="s">
        <v>193</v>
      </c>
      <c r="B34" s="141" t="s">
        <v>3</v>
      </c>
      <c r="C34" s="144" t="s">
        <v>194</v>
      </c>
      <c r="D34" s="145">
        <v>463000</v>
      </c>
      <c r="E34" s="121">
        <v>463414.58</v>
      </c>
      <c r="F34" s="133">
        <f t="shared" si="0"/>
        <v>-414.5800000000163</v>
      </c>
    </row>
    <row r="35" spans="1:6" s="3" customFormat="1" ht="11.25">
      <c r="A35" s="70" t="s">
        <v>21</v>
      </c>
      <c r="B35" s="139" t="s">
        <v>3</v>
      </c>
      <c r="C35" s="119" t="s">
        <v>134</v>
      </c>
      <c r="D35" s="131">
        <v>2247800</v>
      </c>
      <c r="E35" s="121">
        <v>2251056.88</v>
      </c>
      <c r="F35" s="133">
        <f>D35-E35</f>
        <v>-3256.8799999998882</v>
      </c>
    </row>
    <row r="36" spans="1:6" s="3" customFormat="1" ht="11.25">
      <c r="A36" s="70" t="s">
        <v>22</v>
      </c>
      <c r="B36" s="66" t="s">
        <v>3</v>
      </c>
      <c r="C36" s="12" t="s">
        <v>135</v>
      </c>
      <c r="D36" s="130">
        <v>41000</v>
      </c>
      <c r="E36" s="121">
        <v>39056.76</v>
      </c>
      <c r="F36" s="133">
        <f>D36-E36</f>
        <v>1943.239999999998</v>
      </c>
    </row>
    <row r="37" spans="1:6" s="3" customFormat="1" ht="45">
      <c r="A37" s="70" t="s">
        <v>427</v>
      </c>
      <c r="B37" s="66" t="s">
        <v>3</v>
      </c>
      <c r="C37" s="12" t="s">
        <v>136</v>
      </c>
      <c r="D37" s="130">
        <v>41000</v>
      </c>
      <c r="E37" s="121">
        <v>39056.76</v>
      </c>
      <c r="F37" s="133">
        <f>D37-E37</f>
        <v>1943.239999999998</v>
      </c>
    </row>
    <row r="38" spans="1:6" s="3" customFormat="1" ht="11.25">
      <c r="A38" s="70" t="s">
        <v>23</v>
      </c>
      <c r="B38" s="66" t="s">
        <v>3</v>
      </c>
      <c r="C38" s="12" t="s">
        <v>137</v>
      </c>
      <c r="D38" s="130">
        <v>2206800</v>
      </c>
      <c r="E38" s="121">
        <v>2212000.12</v>
      </c>
      <c r="F38" s="133">
        <f t="shared" ref="F38:F50" si="1">D38-E38</f>
        <v>-5200.1200000001118</v>
      </c>
    </row>
    <row r="39" spans="1:6" s="3" customFormat="1" ht="11.25">
      <c r="A39" s="70" t="s">
        <v>428</v>
      </c>
      <c r="B39" s="66" t="s">
        <v>3</v>
      </c>
      <c r="C39" s="12" t="s">
        <v>473</v>
      </c>
      <c r="D39" s="130">
        <v>1758100</v>
      </c>
      <c r="E39" s="121">
        <v>1943565.91</v>
      </c>
      <c r="F39" s="133">
        <f t="shared" si="1"/>
        <v>-185465.90999999992</v>
      </c>
    </row>
    <row r="40" spans="1:6" s="3" customFormat="1" ht="33.75">
      <c r="A40" s="70" t="s">
        <v>430</v>
      </c>
      <c r="B40" s="66" t="s">
        <v>3</v>
      </c>
      <c r="C40" s="12" t="s">
        <v>429</v>
      </c>
      <c r="D40" s="130">
        <v>1758100</v>
      </c>
      <c r="E40" s="121">
        <v>1943565.91</v>
      </c>
      <c r="F40" s="133">
        <f t="shared" si="1"/>
        <v>-185465.90999999992</v>
      </c>
    </row>
    <row r="41" spans="1:6" s="3" customFormat="1" ht="11.25">
      <c r="A41" s="70" t="s">
        <v>432</v>
      </c>
      <c r="B41" s="66" t="s">
        <v>3</v>
      </c>
      <c r="C41" s="12" t="s">
        <v>431</v>
      </c>
      <c r="D41" s="130">
        <v>448700</v>
      </c>
      <c r="E41" s="121">
        <v>268434.21000000002</v>
      </c>
      <c r="F41" s="133">
        <f t="shared" si="1"/>
        <v>180265.78999999998</v>
      </c>
    </row>
    <row r="42" spans="1:6" s="3" customFormat="1" ht="36.75" customHeight="1">
      <c r="A42" s="70" t="s">
        <v>434</v>
      </c>
      <c r="B42" s="66" t="s">
        <v>3</v>
      </c>
      <c r="C42" s="12" t="s">
        <v>433</v>
      </c>
      <c r="D42" s="130">
        <v>448700</v>
      </c>
      <c r="E42" s="121">
        <v>268434.21000000002</v>
      </c>
      <c r="F42" s="133">
        <f t="shared" si="1"/>
        <v>180265.78999999998</v>
      </c>
    </row>
    <row r="43" spans="1:6" s="3" customFormat="1" ht="11.25">
      <c r="A43" s="19" t="s">
        <v>110</v>
      </c>
      <c r="B43" s="66" t="s">
        <v>3</v>
      </c>
      <c r="C43" s="12" t="s">
        <v>140</v>
      </c>
      <c r="D43" s="130">
        <v>6300</v>
      </c>
      <c r="E43" s="121">
        <v>3800</v>
      </c>
      <c r="F43" s="133">
        <f>D43-E43</f>
        <v>2500</v>
      </c>
    </row>
    <row r="44" spans="1:6" s="3" customFormat="1" ht="45">
      <c r="A44" s="19" t="s">
        <v>111</v>
      </c>
      <c r="B44" s="66" t="s">
        <v>3</v>
      </c>
      <c r="C44" s="12" t="s">
        <v>141</v>
      </c>
      <c r="D44" s="130">
        <v>6300</v>
      </c>
      <c r="E44" s="121">
        <v>3800</v>
      </c>
      <c r="F44" s="133">
        <f>D44-E44</f>
        <v>2500</v>
      </c>
    </row>
    <row r="45" spans="1:6" s="3" customFormat="1" ht="73.5" customHeight="1">
      <c r="A45" s="19" t="s">
        <v>112</v>
      </c>
      <c r="B45" s="66" t="s">
        <v>3</v>
      </c>
      <c r="C45" s="12" t="s">
        <v>142</v>
      </c>
      <c r="D45" s="130">
        <v>6300</v>
      </c>
      <c r="E45" s="121">
        <v>3800</v>
      </c>
      <c r="F45" s="133">
        <f>D45-E45</f>
        <v>2500</v>
      </c>
    </row>
    <row r="46" spans="1:6" s="3" customFormat="1" ht="35.25" customHeight="1">
      <c r="A46" s="70" t="s">
        <v>24</v>
      </c>
      <c r="B46" s="66" t="s">
        <v>3</v>
      </c>
      <c r="C46" s="12" t="s">
        <v>138</v>
      </c>
      <c r="D46" s="130">
        <v>153000</v>
      </c>
      <c r="E46" s="121">
        <v>97175.12</v>
      </c>
      <c r="F46" s="133">
        <f t="shared" si="1"/>
        <v>55824.880000000005</v>
      </c>
    </row>
    <row r="47" spans="1:6" s="3" customFormat="1" ht="81.75" customHeight="1">
      <c r="A47" s="70" t="s">
        <v>178</v>
      </c>
      <c r="B47" s="66" t="s">
        <v>3</v>
      </c>
      <c r="C47" s="12" t="s">
        <v>139</v>
      </c>
      <c r="D47" s="130">
        <v>153000</v>
      </c>
      <c r="E47" s="121">
        <v>97175.12</v>
      </c>
      <c r="F47" s="133">
        <f t="shared" si="1"/>
        <v>55824.880000000005</v>
      </c>
    </row>
    <row r="48" spans="1:6" s="3" customFormat="1" ht="36.75" customHeight="1">
      <c r="A48" s="70" t="s">
        <v>413</v>
      </c>
      <c r="B48" s="66" t="s">
        <v>3</v>
      </c>
      <c r="C48" s="12" t="s">
        <v>414</v>
      </c>
      <c r="D48" s="130">
        <v>153000</v>
      </c>
      <c r="E48" s="121">
        <v>97175.12</v>
      </c>
      <c r="F48" s="133">
        <f t="shared" si="1"/>
        <v>55824.880000000005</v>
      </c>
    </row>
    <row r="49" spans="1:6" s="3" customFormat="1" ht="36" customHeight="1">
      <c r="A49" s="70" t="s">
        <v>456</v>
      </c>
      <c r="B49" s="66" t="s">
        <v>3</v>
      </c>
      <c r="C49" s="12" t="s">
        <v>415</v>
      </c>
      <c r="D49" s="130">
        <v>153000</v>
      </c>
      <c r="E49" s="121">
        <v>97175.12</v>
      </c>
      <c r="F49" s="133">
        <f t="shared" si="1"/>
        <v>55824.880000000005</v>
      </c>
    </row>
    <row r="50" spans="1:6" s="3" customFormat="1" ht="13.5" customHeight="1">
      <c r="A50" s="140" t="s">
        <v>172</v>
      </c>
      <c r="B50" s="66" t="s">
        <v>3</v>
      </c>
      <c r="C50" s="12" t="s">
        <v>170</v>
      </c>
      <c r="D50" s="130">
        <v>43500</v>
      </c>
      <c r="E50" s="121">
        <v>22600</v>
      </c>
      <c r="F50" s="133">
        <f t="shared" si="1"/>
        <v>20900</v>
      </c>
    </row>
    <row r="51" spans="1:6" s="3" customFormat="1" ht="36" customHeight="1">
      <c r="A51" s="140" t="s">
        <v>476</v>
      </c>
      <c r="B51" s="66" t="s">
        <v>3</v>
      </c>
      <c r="C51" s="12" t="s">
        <v>474</v>
      </c>
      <c r="D51" s="130">
        <v>22600</v>
      </c>
      <c r="E51" s="121">
        <v>22600</v>
      </c>
      <c r="F51" s="133" t="s">
        <v>99</v>
      </c>
    </row>
    <row r="52" spans="1:6" s="3" customFormat="1" ht="45.75" customHeight="1">
      <c r="A52" s="196" t="s">
        <v>504</v>
      </c>
      <c r="B52" s="66" t="s">
        <v>3</v>
      </c>
      <c r="C52" s="12" t="s">
        <v>475</v>
      </c>
      <c r="D52" s="130">
        <v>22600</v>
      </c>
      <c r="E52" s="121">
        <v>22600</v>
      </c>
      <c r="F52" s="133" t="s">
        <v>99</v>
      </c>
    </row>
    <row r="53" spans="1:6" s="3" customFormat="1" ht="23.25" customHeight="1">
      <c r="A53" s="140" t="s">
        <v>173</v>
      </c>
      <c r="B53" s="66" t="s">
        <v>3</v>
      </c>
      <c r="C53" s="12" t="s">
        <v>171</v>
      </c>
      <c r="D53" s="130">
        <v>20900</v>
      </c>
      <c r="E53" s="121" t="s">
        <v>99</v>
      </c>
      <c r="F53" s="133">
        <f>D53</f>
        <v>20900</v>
      </c>
    </row>
    <row r="54" spans="1:6" s="3" customFormat="1" ht="34.5" customHeight="1">
      <c r="A54" s="140" t="s">
        <v>438</v>
      </c>
      <c r="B54" s="66" t="s">
        <v>3</v>
      </c>
      <c r="C54" s="12" t="s">
        <v>176</v>
      </c>
      <c r="D54" s="130">
        <v>20900</v>
      </c>
      <c r="E54" s="121" t="s">
        <v>99</v>
      </c>
      <c r="F54" s="133">
        <f>D54</f>
        <v>20900</v>
      </c>
    </row>
    <row r="55" spans="1:6" s="3" customFormat="1" ht="11.25">
      <c r="A55" s="70" t="s">
        <v>25</v>
      </c>
      <c r="B55" s="66" t="s">
        <v>3</v>
      </c>
      <c r="C55" s="12" t="s">
        <v>143</v>
      </c>
      <c r="D55" s="130">
        <v>2353000</v>
      </c>
      <c r="E55" s="121">
        <v>2005606.05</v>
      </c>
      <c r="F55" s="133">
        <f t="shared" ref="F55:F59" si="2">D55-E55</f>
        <v>347393.94999999995</v>
      </c>
    </row>
    <row r="56" spans="1:6" s="3" customFormat="1" ht="33.75">
      <c r="A56" s="70" t="s">
        <v>26</v>
      </c>
      <c r="B56" s="66" t="s">
        <v>3</v>
      </c>
      <c r="C56" s="12" t="s">
        <v>144</v>
      </c>
      <c r="D56" s="130">
        <v>2353000</v>
      </c>
      <c r="E56" s="121">
        <v>2005606.05</v>
      </c>
      <c r="F56" s="133">
        <f t="shared" si="2"/>
        <v>347393.94999999995</v>
      </c>
    </row>
    <row r="57" spans="1:6" s="3" customFormat="1" ht="22.5">
      <c r="A57" s="70" t="s">
        <v>27</v>
      </c>
      <c r="B57" s="66" t="s">
        <v>3</v>
      </c>
      <c r="C57" s="12" t="s">
        <v>145</v>
      </c>
      <c r="D57" s="130">
        <v>1842700</v>
      </c>
      <c r="E57" s="121">
        <v>1569900</v>
      </c>
      <c r="F57" s="133">
        <f t="shared" si="2"/>
        <v>272800</v>
      </c>
    </row>
    <row r="58" spans="1:6" s="3" customFormat="1" ht="22.5">
      <c r="A58" s="70" t="s">
        <v>28</v>
      </c>
      <c r="B58" s="66" t="s">
        <v>3</v>
      </c>
      <c r="C58" s="12" t="s">
        <v>146</v>
      </c>
      <c r="D58" s="130">
        <v>1842700</v>
      </c>
      <c r="E58" s="121">
        <v>1569900</v>
      </c>
      <c r="F58" s="133">
        <f t="shared" si="2"/>
        <v>272800</v>
      </c>
    </row>
    <row r="59" spans="1:6" s="3" customFormat="1" ht="22.5">
      <c r="A59" s="70" t="s">
        <v>437</v>
      </c>
      <c r="B59" s="66" t="s">
        <v>3</v>
      </c>
      <c r="C59" s="12" t="s">
        <v>147</v>
      </c>
      <c r="D59" s="130">
        <v>1842700</v>
      </c>
      <c r="E59" s="121">
        <v>1569900</v>
      </c>
      <c r="F59" s="133">
        <f t="shared" si="2"/>
        <v>272800</v>
      </c>
    </row>
    <row r="60" spans="1:6" s="3" customFormat="1" ht="22.5">
      <c r="A60" s="70" t="s">
        <v>29</v>
      </c>
      <c r="B60" s="66" t="s">
        <v>3</v>
      </c>
      <c r="C60" s="12" t="s">
        <v>148</v>
      </c>
      <c r="D60" s="130">
        <v>148400</v>
      </c>
      <c r="E60" s="121">
        <v>148400</v>
      </c>
      <c r="F60" s="133" t="s">
        <v>99</v>
      </c>
    </row>
    <row r="61" spans="1:6" s="3" customFormat="1" ht="33.75">
      <c r="A61" s="70" t="s">
        <v>30</v>
      </c>
      <c r="B61" s="66" t="s">
        <v>3</v>
      </c>
      <c r="C61" s="12" t="s">
        <v>149</v>
      </c>
      <c r="D61" s="130">
        <v>148200</v>
      </c>
      <c r="E61" s="121">
        <v>148200</v>
      </c>
      <c r="F61" s="133" t="s">
        <v>99</v>
      </c>
    </row>
    <row r="62" spans="1:6" s="3" customFormat="1" ht="45">
      <c r="A62" s="70" t="s">
        <v>436</v>
      </c>
      <c r="B62" s="66" t="s">
        <v>3</v>
      </c>
      <c r="C62" s="12" t="s">
        <v>150</v>
      </c>
      <c r="D62" s="130">
        <v>148200</v>
      </c>
      <c r="E62" s="121">
        <v>148200</v>
      </c>
      <c r="F62" s="133" t="s">
        <v>99</v>
      </c>
    </row>
    <row r="63" spans="1:6" s="3" customFormat="1" ht="33.75">
      <c r="A63" s="70" t="s">
        <v>164</v>
      </c>
      <c r="B63" s="66" t="s">
        <v>3</v>
      </c>
      <c r="C63" s="12" t="s">
        <v>151</v>
      </c>
      <c r="D63" s="130">
        <v>200</v>
      </c>
      <c r="E63" s="121">
        <v>200</v>
      </c>
      <c r="F63" s="133" t="s">
        <v>99</v>
      </c>
    </row>
    <row r="64" spans="1:6" s="3" customFormat="1" ht="33.75">
      <c r="A64" s="70" t="s">
        <v>455</v>
      </c>
      <c r="B64" s="66" t="s">
        <v>3</v>
      </c>
      <c r="C64" s="12" t="s">
        <v>152</v>
      </c>
      <c r="D64" s="130">
        <v>200</v>
      </c>
      <c r="E64" s="121">
        <v>200</v>
      </c>
      <c r="F64" s="133" t="s">
        <v>99</v>
      </c>
    </row>
    <row r="65" spans="1:6" s="10" customFormat="1">
      <c r="A65" s="72" t="s">
        <v>31</v>
      </c>
      <c r="B65" s="66" t="s">
        <v>3</v>
      </c>
      <c r="C65" s="11" t="s">
        <v>153</v>
      </c>
      <c r="D65" s="130">
        <v>361900</v>
      </c>
      <c r="E65" s="121">
        <v>287306.05</v>
      </c>
      <c r="F65" s="133">
        <f>D65-E65</f>
        <v>74593.950000000012</v>
      </c>
    </row>
    <row r="66" spans="1:6" s="10" customFormat="1" ht="22.5">
      <c r="A66" s="72" t="s">
        <v>32</v>
      </c>
      <c r="B66" s="66" t="s">
        <v>3</v>
      </c>
      <c r="C66" s="11" t="s">
        <v>154</v>
      </c>
      <c r="D66" s="130">
        <v>361900</v>
      </c>
      <c r="E66" s="121">
        <v>287306.05</v>
      </c>
      <c r="F66" s="133">
        <f>D66-E66</f>
        <v>74593.950000000012</v>
      </c>
    </row>
    <row r="67" spans="1:6" s="3" customFormat="1" ht="28.5" customHeight="1" thickBot="1">
      <c r="A67" s="70" t="s">
        <v>435</v>
      </c>
      <c r="B67" s="67" t="s">
        <v>3</v>
      </c>
      <c r="C67" s="68" t="s">
        <v>155</v>
      </c>
      <c r="D67" s="132">
        <v>361900</v>
      </c>
      <c r="E67" s="136">
        <v>287306.05</v>
      </c>
      <c r="F67" s="197">
        <f>D67-E67</f>
        <v>74593.950000000012</v>
      </c>
    </row>
    <row r="68" spans="1:6" s="10" customFormat="1">
      <c r="A68" s="14"/>
      <c r="D68" s="3"/>
      <c r="E68" s="3"/>
    </row>
    <row r="75" spans="1:6">
      <c r="D75" s="150"/>
    </row>
  </sheetData>
  <mergeCells count="14">
    <mergeCell ref="A10:F10"/>
    <mergeCell ref="A1:E1"/>
    <mergeCell ref="B2:C2"/>
    <mergeCell ref="A5:C5"/>
    <mergeCell ref="A6:D6"/>
    <mergeCell ref="D2:E2"/>
    <mergeCell ref="B7:C7"/>
    <mergeCell ref="F6:F7"/>
    <mergeCell ref="F14:F15"/>
    <mergeCell ref="A14:A15"/>
    <mergeCell ref="B14:B15"/>
    <mergeCell ref="C14:C15"/>
    <mergeCell ref="D14:D15"/>
    <mergeCell ref="E14:E15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3"/>
  <sheetViews>
    <sheetView topLeftCell="A298" zoomScale="150" zoomScaleNormal="150" zoomScaleSheetLayoutView="100" workbookViewId="0">
      <selection activeCell="E304" sqref="E304"/>
    </sheetView>
  </sheetViews>
  <sheetFormatPr defaultColWidth="8.85546875" defaultRowHeight="11.25"/>
  <cols>
    <col min="1" max="1" width="34" style="30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7" width="10" style="17" bestFit="1" customWidth="1"/>
    <col min="8" max="16384" width="8.85546875" style="17"/>
  </cols>
  <sheetData>
    <row r="1" spans="1:9">
      <c r="E1" s="224" t="s">
        <v>105</v>
      </c>
      <c r="F1" s="224"/>
    </row>
    <row r="2" spans="1:9" ht="21.6" customHeight="1">
      <c r="A2" s="223" t="s">
        <v>33</v>
      </c>
      <c r="B2" s="223"/>
      <c r="C2" s="223"/>
      <c r="D2" s="223"/>
      <c r="E2" s="223"/>
      <c r="F2" s="223"/>
    </row>
    <row r="3" spans="1:9" ht="60" customHeight="1">
      <c r="A3" s="195" t="s">
        <v>8</v>
      </c>
      <c r="B3" s="195" t="s">
        <v>9</v>
      </c>
      <c r="C3" s="195" t="s">
        <v>34</v>
      </c>
      <c r="D3" s="195" t="s">
        <v>94</v>
      </c>
      <c r="E3" s="195" t="s">
        <v>36</v>
      </c>
      <c r="F3" s="195" t="s">
        <v>70</v>
      </c>
    </row>
    <row r="4" spans="1:9" s="31" customFormat="1" ht="12" thickBot="1">
      <c r="A4" s="73">
        <v>1</v>
      </c>
      <c r="B4" s="137">
        <v>2</v>
      </c>
      <c r="C4" s="137">
        <v>3</v>
      </c>
      <c r="D4" s="137" t="s">
        <v>13</v>
      </c>
      <c r="E4" s="137" t="s">
        <v>14</v>
      </c>
      <c r="F4" s="137" t="s">
        <v>37</v>
      </c>
    </row>
    <row r="5" spans="1:9" ht="12.75">
      <c r="A5" s="194" t="s">
        <v>95</v>
      </c>
      <c r="B5" s="74">
        <v>200</v>
      </c>
      <c r="C5" s="75" t="s">
        <v>15</v>
      </c>
      <c r="D5" s="76">
        <f>D7</f>
        <v>14328671</v>
      </c>
      <c r="E5" s="76">
        <f>E7</f>
        <v>11508953.050000001</v>
      </c>
      <c r="F5" s="77">
        <f t="shared" ref="F5:F48" si="0">D5-E5</f>
        <v>2819717.9499999993</v>
      </c>
      <c r="G5" s="32"/>
      <c r="H5" s="32"/>
    </row>
    <row r="6" spans="1:9">
      <c r="A6" s="92" t="s">
        <v>0</v>
      </c>
      <c r="B6" s="78"/>
      <c r="C6" s="49"/>
      <c r="D6" s="48"/>
      <c r="E6" s="46"/>
      <c r="F6" s="79"/>
      <c r="H6" s="32"/>
    </row>
    <row r="7" spans="1:9" ht="22.5">
      <c r="A7" s="161" t="s">
        <v>408</v>
      </c>
      <c r="B7" s="80">
        <v>200</v>
      </c>
      <c r="C7" s="163" t="s">
        <v>409</v>
      </c>
      <c r="D7" s="162">
        <f>D8+D96+D108+D138+D183+D276+D288</f>
        <v>14328671</v>
      </c>
      <c r="E7" s="162">
        <f>E8+E96+E108+E138+E183+E276+E288</f>
        <v>11508953.050000001</v>
      </c>
      <c r="F7" s="81">
        <f>D7-E7</f>
        <v>2819717.9499999993</v>
      </c>
      <c r="H7" s="32"/>
    </row>
    <row r="8" spans="1:9">
      <c r="A8" s="91" t="s">
        <v>71</v>
      </c>
      <c r="B8" s="80">
        <v>200</v>
      </c>
      <c r="C8" s="50" t="s">
        <v>113</v>
      </c>
      <c r="D8" s="170">
        <f>D9+D20+D54+D60</f>
        <v>4483500</v>
      </c>
      <c r="E8" s="47">
        <f>E9+E20+E60</f>
        <v>3798569.14</v>
      </c>
      <c r="F8" s="81">
        <f t="shared" si="0"/>
        <v>684930.85999999987</v>
      </c>
      <c r="H8" s="35"/>
      <c r="I8" s="32"/>
    </row>
    <row r="9" spans="1:9" ht="33.75">
      <c r="A9" s="93" t="s">
        <v>72</v>
      </c>
      <c r="B9" s="82">
        <v>200</v>
      </c>
      <c r="C9" s="44" t="s">
        <v>114</v>
      </c>
      <c r="D9" s="171">
        <f>D10</f>
        <v>802900</v>
      </c>
      <c r="E9" s="171">
        <f>E10</f>
        <v>738468.82</v>
      </c>
      <c r="F9" s="83">
        <f t="shared" si="0"/>
        <v>64431.180000000051</v>
      </c>
      <c r="H9" s="32"/>
    </row>
    <row r="10" spans="1:9">
      <c r="A10" s="94" t="s">
        <v>196</v>
      </c>
      <c r="B10" s="84">
        <v>200</v>
      </c>
      <c r="C10" s="20" t="s">
        <v>195</v>
      </c>
      <c r="D10" s="45">
        <f>D11+D16</f>
        <v>802900</v>
      </c>
      <c r="E10" s="45">
        <f>E11+E16</f>
        <v>738468.82</v>
      </c>
      <c r="F10" s="85">
        <f t="shared" si="0"/>
        <v>64431.180000000051</v>
      </c>
      <c r="H10" s="32"/>
    </row>
    <row r="11" spans="1:9" ht="37.5" customHeight="1">
      <c r="A11" s="94" t="s">
        <v>197</v>
      </c>
      <c r="B11" s="86">
        <v>200</v>
      </c>
      <c r="C11" s="20" t="s">
        <v>199</v>
      </c>
      <c r="D11" s="9">
        <f>D12</f>
        <v>761400</v>
      </c>
      <c r="E11" s="9">
        <f>E12</f>
        <v>707766.82</v>
      </c>
      <c r="F11" s="85">
        <f t="shared" si="0"/>
        <v>53633.180000000051</v>
      </c>
      <c r="H11" s="32"/>
    </row>
    <row r="12" spans="1:9" ht="15" customHeight="1">
      <c r="A12" s="95" t="s">
        <v>73</v>
      </c>
      <c r="B12" s="86">
        <v>200</v>
      </c>
      <c r="C12" s="20" t="s">
        <v>208</v>
      </c>
      <c r="D12" s="9">
        <f>D13</f>
        <v>761400</v>
      </c>
      <c r="E12" s="9">
        <f>E13</f>
        <v>707766.82</v>
      </c>
      <c r="F12" s="85">
        <f t="shared" si="0"/>
        <v>53633.180000000051</v>
      </c>
      <c r="H12" s="32"/>
    </row>
    <row r="13" spans="1:9" ht="24" customHeight="1">
      <c r="A13" s="94" t="s">
        <v>74</v>
      </c>
      <c r="B13" s="84">
        <v>200</v>
      </c>
      <c r="C13" s="20" t="s">
        <v>200</v>
      </c>
      <c r="D13" s="13">
        <f>D14+D15</f>
        <v>761400</v>
      </c>
      <c r="E13" s="13">
        <f>E14+E15</f>
        <v>707766.82</v>
      </c>
      <c r="F13" s="85">
        <f t="shared" si="0"/>
        <v>53633.180000000051</v>
      </c>
      <c r="H13" s="32"/>
    </row>
    <row r="14" spans="1:9">
      <c r="A14" s="70" t="s">
        <v>38</v>
      </c>
      <c r="B14" s="84">
        <v>200</v>
      </c>
      <c r="C14" s="20" t="s">
        <v>201</v>
      </c>
      <c r="D14" s="16">
        <v>584800</v>
      </c>
      <c r="E14" s="16">
        <v>557552.85</v>
      </c>
      <c r="F14" s="85">
        <f t="shared" si="0"/>
        <v>27247.150000000023</v>
      </c>
      <c r="H14" s="32"/>
    </row>
    <row r="15" spans="1:9">
      <c r="A15" s="70" t="s">
        <v>39</v>
      </c>
      <c r="B15" s="84">
        <v>200</v>
      </c>
      <c r="C15" s="20" t="s">
        <v>202</v>
      </c>
      <c r="D15" s="16">
        <v>176600</v>
      </c>
      <c r="E15" s="173">
        <v>150213.97</v>
      </c>
      <c r="F15" s="85">
        <f t="shared" si="0"/>
        <v>26386.03</v>
      </c>
      <c r="H15" s="32"/>
    </row>
    <row r="16" spans="1:9" ht="36" customHeight="1">
      <c r="A16" s="158" t="s">
        <v>198</v>
      </c>
      <c r="B16" s="84">
        <v>200</v>
      </c>
      <c r="C16" s="20" t="s">
        <v>203</v>
      </c>
      <c r="D16" s="16">
        <f t="shared" ref="D16:E18" si="1">D17</f>
        <v>41500</v>
      </c>
      <c r="E16" s="16">
        <f t="shared" si="1"/>
        <v>30702</v>
      </c>
      <c r="F16" s="85">
        <f t="shared" si="0"/>
        <v>10798</v>
      </c>
      <c r="H16" s="32"/>
    </row>
    <row r="17" spans="1:8" ht="17.25" customHeight="1">
      <c r="A17" s="95" t="s">
        <v>73</v>
      </c>
      <c r="B17" s="84">
        <v>200</v>
      </c>
      <c r="C17" s="20" t="s">
        <v>209</v>
      </c>
      <c r="D17" s="16">
        <f t="shared" si="1"/>
        <v>41500</v>
      </c>
      <c r="E17" s="16">
        <f t="shared" si="1"/>
        <v>30702</v>
      </c>
      <c r="F17" s="85">
        <f t="shared" si="0"/>
        <v>10798</v>
      </c>
      <c r="H17" s="32"/>
    </row>
    <row r="18" spans="1:8" ht="22.5">
      <c r="A18" s="94" t="s">
        <v>74</v>
      </c>
      <c r="B18" s="84">
        <v>200</v>
      </c>
      <c r="C18" s="20" t="s">
        <v>204</v>
      </c>
      <c r="D18" s="16">
        <f t="shared" si="1"/>
        <v>41500</v>
      </c>
      <c r="E18" s="16">
        <f t="shared" si="1"/>
        <v>30702</v>
      </c>
      <c r="F18" s="85">
        <f t="shared" si="0"/>
        <v>10798</v>
      </c>
      <c r="H18" s="32"/>
    </row>
    <row r="19" spans="1:8">
      <c r="A19" s="70" t="s">
        <v>165</v>
      </c>
      <c r="B19" s="84">
        <v>200</v>
      </c>
      <c r="C19" s="20" t="s">
        <v>205</v>
      </c>
      <c r="D19" s="16">
        <v>41500</v>
      </c>
      <c r="E19" s="149">
        <v>30702</v>
      </c>
      <c r="F19" s="85">
        <f t="shared" si="0"/>
        <v>10798</v>
      </c>
      <c r="H19" s="32"/>
    </row>
    <row r="20" spans="1:8" ht="46.5" customHeight="1">
      <c r="A20" s="94" t="s">
        <v>75</v>
      </c>
      <c r="B20" s="84">
        <v>200</v>
      </c>
      <c r="C20" s="33" t="s">
        <v>115</v>
      </c>
      <c r="D20" s="34">
        <f>D21+D49</f>
        <v>3477600</v>
      </c>
      <c r="E20" s="34">
        <f>E21+E49</f>
        <v>2921269.8200000003</v>
      </c>
      <c r="F20" s="85">
        <f t="shared" si="0"/>
        <v>556330.1799999997</v>
      </c>
      <c r="H20" s="32"/>
    </row>
    <row r="21" spans="1:8" ht="33.75">
      <c r="A21" s="94" t="s">
        <v>383</v>
      </c>
      <c r="B21" s="84">
        <v>200</v>
      </c>
      <c r="C21" s="20" t="s">
        <v>206</v>
      </c>
      <c r="D21" s="13">
        <f>D22+D27+D31+D38</f>
        <v>3477400</v>
      </c>
      <c r="E21" s="13">
        <f>E22+E38+E27</f>
        <v>2921069.8200000003</v>
      </c>
      <c r="F21" s="85">
        <f t="shared" si="0"/>
        <v>556330.1799999997</v>
      </c>
      <c r="H21" s="32"/>
    </row>
    <row r="22" spans="1:8" s="37" customFormat="1" ht="37.5" customHeight="1">
      <c r="A22" s="94" t="s">
        <v>197</v>
      </c>
      <c r="B22" s="84">
        <v>200</v>
      </c>
      <c r="C22" s="20" t="s">
        <v>207</v>
      </c>
      <c r="D22" s="13">
        <f>D23</f>
        <v>2362600</v>
      </c>
      <c r="E22" s="13">
        <f>E23</f>
        <v>1938995.22</v>
      </c>
      <c r="F22" s="85">
        <f t="shared" si="0"/>
        <v>423604.78</v>
      </c>
      <c r="H22" s="38"/>
    </row>
    <row r="23" spans="1:8" s="37" customFormat="1">
      <c r="A23" s="95" t="s">
        <v>73</v>
      </c>
      <c r="B23" s="86">
        <v>200</v>
      </c>
      <c r="C23" s="20" t="s">
        <v>210</v>
      </c>
      <c r="D23" s="13">
        <f>D24</f>
        <v>2362600</v>
      </c>
      <c r="E23" s="13">
        <f>E24</f>
        <v>1938995.22</v>
      </c>
      <c r="F23" s="85">
        <f t="shared" si="0"/>
        <v>423604.78</v>
      </c>
      <c r="H23" s="38"/>
    </row>
    <row r="24" spans="1:8" s="37" customFormat="1" ht="22.5">
      <c r="A24" s="94" t="s">
        <v>74</v>
      </c>
      <c r="B24" s="84">
        <v>200</v>
      </c>
      <c r="C24" s="20" t="s">
        <v>211</v>
      </c>
      <c r="D24" s="13">
        <f>D25+D26</f>
        <v>2362600</v>
      </c>
      <c r="E24" s="13">
        <f>E25+E26</f>
        <v>1938995.22</v>
      </c>
      <c r="F24" s="85">
        <f t="shared" si="0"/>
        <v>423604.78</v>
      </c>
      <c r="H24" s="38"/>
    </row>
    <row r="25" spans="1:8" s="37" customFormat="1">
      <c r="A25" s="70" t="s">
        <v>38</v>
      </c>
      <c r="B25" s="84">
        <v>200</v>
      </c>
      <c r="C25" s="20" t="s">
        <v>212</v>
      </c>
      <c r="D25" s="16">
        <v>1814600</v>
      </c>
      <c r="E25" s="18">
        <v>1505819.88</v>
      </c>
      <c r="F25" s="85">
        <f t="shared" si="0"/>
        <v>308780.12000000011</v>
      </c>
      <c r="H25" s="38"/>
    </row>
    <row r="26" spans="1:8" s="37" customFormat="1">
      <c r="A26" s="70" t="s">
        <v>39</v>
      </c>
      <c r="B26" s="84">
        <v>200</v>
      </c>
      <c r="C26" s="20" t="s">
        <v>213</v>
      </c>
      <c r="D26" s="16">
        <v>548000</v>
      </c>
      <c r="E26" s="155">
        <v>433175.34</v>
      </c>
      <c r="F26" s="85">
        <f t="shared" si="0"/>
        <v>114824.65999999997</v>
      </c>
      <c r="H26" s="38"/>
    </row>
    <row r="27" spans="1:8" s="37" customFormat="1" ht="35.25" customHeight="1">
      <c r="A27" s="158" t="s">
        <v>198</v>
      </c>
      <c r="B27" s="84">
        <v>200</v>
      </c>
      <c r="C27" s="20" t="s">
        <v>214</v>
      </c>
      <c r="D27" s="16">
        <f t="shared" ref="D27:E29" si="2">D28</f>
        <v>144100</v>
      </c>
      <c r="E27" s="16">
        <f t="shared" si="2"/>
        <v>106539</v>
      </c>
      <c r="F27" s="85">
        <f t="shared" si="0"/>
        <v>37561</v>
      </c>
      <c r="H27" s="38"/>
    </row>
    <row r="28" spans="1:8" s="37" customFormat="1">
      <c r="A28" s="95" t="s">
        <v>73</v>
      </c>
      <c r="B28" s="84">
        <v>200</v>
      </c>
      <c r="C28" s="20" t="s">
        <v>215</v>
      </c>
      <c r="D28" s="16">
        <f t="shared" si="2"/>
        <v>144100</v>
      </c>
      <c r="E28" s="16">
        <f t="shared" si="2"/>
        <v>106539</v>
      </c>
      <c r="F28" s="85">
        <f t="shared" si="0"/>
        <v>37561</v>
      </c>
      <c r="H28" s="38"/>
    </row>
    <row r="29" spans="1:8" s="37" customFormat="1" ht="22.5">
      <c r="A29" s="94" t="s">
        <v>74</v>
      </c>
      <c r="B29" s="84">
        <v>200</v>
      </c>
      <c r="C29" s="20" t="s">
        <v>216</v>
      </c>
      <c r="D29" s="16">
        <f t="shared" si="2"/>
        <v>144100</v>
      </c>
      <c r="E29" s="16">
        <f t="shared" si="2"/>
        <v>106539</v>
      </c>
      <c r="F29" s="85">
        <f t="shared" si="0"/>
        <v>37561</v>
      </c>
      <c r="H29" s="38"/>
    </row>
    <row r="30" spans="1:8" s="37" customFormat="1">
      <c r="A30" s="70" t="s">
        <v>165</v>
      </c>
      <c r="B30" s="84">
        <v>200</v>
      </c>
      <c r="C30" s="20" t="s">
        <v>217</v>
      </c>
      <c r="D30" s="16">
        <v>144100</v>
      </c>
      <c r="E30" s="155">
        <v>106539</v>
      </c>
      <c r="F30" s="85">
        <f t="shared" si="0"/>
        <v>37561</v>
      </c>
      <c r="H30" s="38"/>
    </row>
    <row r="31" spans="1:8" s="37" customFormat="1" ht="35.25" customHeight="1">
      <c r="A31" s="158" t="s">
        <v>198</v>
      </c>
      <c r="B31" s="84">
        <v>200</v>
      </c>
      <c r="C31" s="20" t="s">
        <v>418</v>
      </c>
      <c r="D31" s="16">
        <f>D32</f>
        <v>10200</v>
      </c>
      <c r="E31" s="155" t="s">
        <v>99</v>
      </c>
      <c r="F31" s="85">
        <f t="shared" ref="F31:F37" si="3">D31</f>
        <v>10200</v>
      </c>
      <c r="H31" s="38"/>
    </row>
    <row r="32" spans="1:8" s="37" customFormat="1">
      <c r="A32" s="95" t="s">
        <v>73</v>
      </c>
      <c r="B32" s="84">
        <v>200</v>
      </c>
      <c r="C32" s="20" t="s">
        <v>419</v>
      </c>
      <c r="D32" s="16">
        <f>D33+D35</f>
        <v>10200</v>
      </c>
      <c r="E32" s="155" t="s">
        <v>99</v>
      </c>
      <c r="F32" s="85">
        <f t="shared" si="3"/>
        <v>10200</v>
      </c>
      <c r="H32" s="38"/>
    </row>
    <row r="33" spans="1:8" s="37" customFormat="1" ht="22.5">
      <c r="A33" s="94" t="s">
        <v>74</v>
      </c>
      <c r="B33" s="84">
        <v>200</v>
      </c>
      <c r="C33" s="20" t="s">
        <v>420</v>
      </c>
      <c r="D33" s="16">
        <f>D34</f>
        <v>1800</v>
      </c>
      <c r="E33" s="155" t="s">
        <v>99</v>
      </c>
      <c r="F33" s="85">
        <f t="shared" si="3"/>
        <v>1800</v>
      </c>
      <c r="H33" s="38"/>
    </row>
    <row r="34" spans="1:8" s="37" customFormat="1">
      <c r="A34" s="70" t="s">
        <v>165</v>
      </c>
      <c r="B34" s="84">
        <v>200</v>
      </c>
      <c r="C34" s="20" t="s">
        <v>421</v>
      </c>
      <c r="D34" s="16">
        <v>1800</v>
      </c>
      <c r="E34" s="155" t="s">
        <v>99</v>
      </c>
      <c r="F34" s="85">
        <f t="shared" si="3"/>
        <v>1800</v>
      </c>
      <c r="H34" s="38"/>
    </row>
    <row r="35" spans="1:8" s="37" customFormat="1">
      <c r="A35" s="70" t="s">
        <v>76</v>
      </c>
      <c r="B35" s="84">
        <v>200</v>
      </c>
      <c r="C35" s="20" t="s">
        <v>422</v>
      </c>
      <c r="D35" s="16">
        <f>D36+D37</f>
        <v>8400</v>
      </c>
      <c r="E35" s="155" t="s">
        <v>99</v>
      </c>
      <c r="F35" s="85">
        <f>D35</f>
        <v>8400</v>
      </c>
      <c r="H35" s="38"/>
    </row>
    <row r="36" spans="1:8" s="37" customFormat="1">
      <c r="A36" s="70" t="s">
        <v>41</v>
      </c>
      <c r="B36" s="84">
        <v>200</v>
      </c>
      <c r="C36" s="20" t="s">
        <v>423</v>
      </c>
      <c r="D36" s="16">
        <v>3600</v>
      </c>
      <c r="E36" s="155" t="s">
        <v>99</v>
      </c>
      <c r="F36" s="85">
        <f t="shared" si="3"/>
        <v>3600</v>
      </c>
      <c r="H36" s="38"/>
    </row>
    <row r="37" spans="1:8" s="37" customFormat="1">
      <c r="A37" s="70" t="s">
        <v>44</v>
      </c>
      <c r="B37" s="84">
        <v>200</v>
      </c>
      <c r="C37" s="20" t="s">
        <v>439</v>
      </c>
      <c r="D37" s="16">
        <v>4800</v>
      </c>
      <c r="E37" s="155" t="s">
        <v>99</v>
      </c>
      <c r="F37" s="85">
        <f t="shared" si="3"/>
        <v>4800</v>
      </c>
      <c r="H37" s="38"/>
    </row>
    <row r="38" spans="1:8" s="37" customFormat="1" ht="33.75">
      <c r="A38" s="70" t="s">
        <v>393</v>
      </c>
      <c r="B38" s="84">
        <v>200</v>
      </c>
      <c r="C38" s="20" t="s">
        <v>218</v>
      </c>
      <c r="D38" s="16">
        <f>D39+D46</f>
        <v>960500</v>
      </c>
      <c r="E38" s="16">
        <f>E39+E46</f>
        <v>875535.60000000009</v>
      </c>
      <c r="F38" s="85">
        <f t="shared" si="0"/>
        <v>84964.399999999907</v>
      </c>
      <c r="H38" s="38"/>
    </row>
    <row r="39" spans="1:8" s="37" customFormat="1">
      <c r="A39" s="70" t="s">
        <v>73</v>
      </c>
      <c r="B39" s="84">
        <v>200</v>
      </c>
      <c r="C39" s="20" t="s">
        <v>219</v>
      </c>
      <c r="D39" s="16">
        <f>D40</f>
        <v>569100</v>
      </c>
      <c r="E39" s="16">
        <f>E40</f>
        <v>487731</v>
      </c>
      <c r="F39" s="85">
        <f t="shared" si="0"/>
        <v>81369</v>
      </c>
      <c r="H39" s="38"/>
    </row>
    <row r="40" spans="1:8" s="37" customFormat="1">
      <c r="A40" s="70" t="s">
        <v>76</v>
      </c>
      <c r="B40" s="84">
        <v>200</v>
      </c>
      <c r="C40" s="20" t="s">
        <v>220</v>
      </c>
      <c r="D40" s="16">
        <f>D41+D42+D43+D44+D45</f>
        <v>569100</v>
      </c>
      <c r="E40" s="16">
        <f>E41+E43+E44+E45+E42</f>
        <v>487731</v>
      </c>
      <c r="F40" s="85">
        <f t="shared" si="0"/>
        <v>81369</v>
      </c>
      <c r="H40" s="38"/>
    </row>
    <row r="41" spans="1:8" s="37" customFormat="1">
      <c r="A41" s="70" t="s">
        <v>40</v>
      </c>
      <c r="B41" s="84">
        <v>200</v>
      </c>
      <c r="C41" s="20" t="s">
        <v>221</v>
      </c>
      <c r="D41" s="16">
        <v>80000</v>
      </c>
      <c r="E41" s="18">
        <v>75381.33</v>
      </c>
      <c r="F41" s="85">
        <f t="shared" si="0"/>
        <v>4618.6699999999983</v>
      </c>
      <c r="H41" s="38"/>
    </row>
    <row r="42" spans="1:8" s="37" customFormat="1">
      <c r="A42" s="70" t="s">
        <v>41</v>
      </c>
      <c r="B42" s="84">
        <v>200</v>
      </c>
      <c r="C42" s="20" t="s">
        <v>550</v>
      </c>
      <c r="D42" s="16">
        <v>14700</v>
      </c>
      <c r="E42" s="155">
        <v>14616.5</v>
      </c>
      <c r="F42" s="85">
        <f t="shared" si="0"/>
        <v>83.5</v>
      </c>
      <c r="H42" s="38"/>
    </row>
    <row r="43" spans="1:8" s="37" customFormat="1">
      <c r="A43" s="70" t="s">
        <v>42</v>
      </c>
      <c r="B43" s="84">
        <v>200</v>
      </c>
      <c r="C43" s="20" t="s">
        <v>222</v>
      </c>
      <c r="D43" s="16">
        <v>146000</v>
      </c>
      <c r="E43" s="18">
        <v>132393.22</v>
      </c>
      <c r="F43" s="85">
        <f t="shared" si="0"/>
        <v>13606.779999999999</v>
      </c>
      <c r="H43" s="38"/>
    </row>
    <row r="44" spans="1:8" s="37" customFormat="1">
      <c r="A44" s="70" t="s">
        <v>43</v>
      </c>
      <c r="B44" s="84">
        <v>200</v>
      </c>
      <c r="C44" s="20" t="s">
        <v>223</v>
      </c>
      <c r="D44" s="16">
        <v>228600</v>
      </c>
      <c r="E44" s="18">
        <v>165629.94</v>
      </c>
      <c r="F44" s="85">
        <f t="shared" si="0"/>
        <v>62970.06</v>
      </c>
      <c r="H44" s="38"/>
    </row>
    <row r="45" spans="1:8" s="37" customFormat="1">
      <c r="A45" s="70" t="s">
        <v>44</v>
      </c>
      <c r="B45" s="84">
        <v>200</v>
      </c>
      <c r="C45" s="20" t="s">
        <v>224</v>
      </c>
      <c r="D45" s="16">
        <v>99800</v>
      </c>
      <c r="E45" s="155">
        <v>99710.01</v>
      </c>
      <c r="F45" s="85">
        <f t="shared" si="0"/>
        <v>89.990000000005239</v>
      </c>
      <c r="H45" s="38"/>
    </row>
    <row r="46" spans="1:8" ht="12.6" customHeight="1">
      <c r="A46" s="70" t="s">
        <v>77</v>
      </c>
      <c r="B46" s="84">
        <v>200</v>
      </c>
      <c r="C46" s="20" t="s">
        <v>225</v>
      </c>
      <c r="D46" s="16">
        <f>D47+D48</f>
        <v>391400</v>
      </c>
      <c r="E46" s="16">
        <f>E47+E48</f>
        <v>387804.60000000003</v>
      </c>
      <c r="F46" s="85">
        <f t="shared" si="0"/>
        <v>3595.3999999999651</v>
      </c>
      <c r="H46" s="32"/>
    </row>
    <row r="47" spans="1:8" ht="12.6" customHeight="1">
      <c r="A47" s="70" t="s">
        <v>369</v>
      </c>
      <c r="B47" s="84">
        <v>200</v>
      </c>
      <c r="C47" s="20" t="s">
        <v>509</v>
      </c>
      <c r="D47" s="16">
        <v>78100</v>
      </c>
      <c r="E47" s="16">
        <v>78090.2</v>
      </c>
      <c r="F47" s="85">
        <f t="shared" si="0"/>
        <v>9.8000000000029104</v>
      </c>
      <c r="H47" s="32"/>
    </row>
    <row r="48" spans="1:8" ht="12.75" customHeight="1">
      <c r="A48" s="70" t="s">
        <v>46</v>
      </c>
      <c r="B48" s="84">
        <v>200</v>
      </c>
      <c r="C48" s="20" t="s">
        <v>226</v>
      </c>
      <c r="D48" s="16">
        <v>313300</v>
      </c>
      <c r="E48" s="18">
        <v>309714.40000000002</v>
      </c>
      <c r="F48" s="85">
        <f t="shared" si="0"/>
        <v>3585.5999999999767</v>
      </c>
      <c r="H48" s="32"/>
    </row>
    <row r="49" spans="1:8" ht="13.5" customHeight="1">
      <c r="A49" s="71" t="s">
        <v>228</v>
      </c>
      <c r="B49" s="84">
        <v>200</v>
      </c>
      <c r="C49" s="33" t="s">
        <v>229</v>
      </c>
      <c r="D49" s="34">
        <f t="shared" ref="D49:E52" si="4">D50</f>
        <v>200</v>
      </c>
      <c r="E49" s="34">
        <f t="shared" si="4"/>
        <v>200</v>
      </c>
      <c r="F49" s="85" t="s">
        <v>99</v>
      </c>
      <c r="H49" s="32"/>
    </row>
    <row r="50" spans="1:8" ht="129.75" customHeight="1">
      <c r="A50" s="70" t="s">
        <v>440</v>
      </c>
      <c r="B50" s="84">
        <v>200</v>
      </c>
      <c r="C50" s="33" t="s">
        <v>230</v>
      </c>
      <c r="D50" s="16">
        <f t="shared" si="4"/>
        <v>200</v>
      </c>
      <c r="E50" s="16">
        <f t="shared" si="4"/>
        <v>200</v>
      </c>
      <c r="F50" s="85" t="s">
        <v>99</v>
      </c>
      <c r="H50" s="32"/>
    </row>
    <row r="51" spans="1:8" ht="22.5">
      <c r="A51" s="70" t="s">
        <v>159</v>
      </c>
      <c r="B51" s="84">
        <v>200</v>
      </c>
      <c r="C51" s="33" t="s">
        <v>231</v>
      </c>
      <c r="D51" s="16">
        <f t="shared" si="4"/>
        <v>200</v>
      </c>
      <c r="E51" s="16">
        <f t="shared" si="4"/>
        <v>200</v>
      </c>
      <c r="F51" s="85" t="s">
        <v>99</v>
      </c>
      <c r="H51" s="32"/>
    </row>
    <row r="52" spans="1:8">
      <c r="A52" s="70" t="s">
        <v>77</v>
      </c>
      <c r="B52" s="84">
        <v>200</v>
      </c>
      <c r="C52" s="33" t="s">
        <v>232</v>
      </c>
      <c r="D52" s="16">
        <f t="shared" si="4"/>
        <v>200</v>
      </c>
      <c r="E52" s="16">
        <f t="shared" si="4"/>
        <v>200</v>
      </c>
      <c r="F52" s="85" t="s">
        <v>99</v>
      </c>
      <c r="H52" s="32"/>
    </row>
    <row r="53" spans="1:8" ht="17.25" customHeight="1">
      <c r="A53" s="70" t="s">
        <v>46</v>
      </c>
      <c r="B53" s="84">
        <v>200</v>
      </c>
      <c r="C53" s="33" t="s">
        <v>233</v>
      </c>
      <c r="D53" s="16">
        <v>200</v>
      </c>
      <c r="E53" s="149">
        <v>200</v>
      </c>
      <c r="F53" s="85" t="s">
        <v>99</v>
      </c>
      <c r="H53" s="32"/>
    </row>
    <row r="54" spans="1:8" ht="14.25" customHeight="1">
      <c r="A54" s="71" t="s">
        <v>78</v>
      </c>
      <c r="B54" s="87">
        <v>200</v>
      </c>
      <c r="C54" s="15" t="s">
        <v>116</v>
      </c>
      <c r="D54" s="16">
        <f>D55</f>
        <v>10000</v>
      </c>
      <c r="E54" s="149" t="s">
        <v>99</v>
      </c>
      <c r="F54" s="85">
        <f t="shared" ref="F54:F59" si="5">D54</f>
        <v>10000</v>
      </c>
      <c r="H54" s="32"/>
    </row>
    <row r="55" spans="1:8" ht="25.5" customHeight="1">
      <c r="A55" s="160" t="s">
        <v>411</v>
      </c>
      <c r="B55" s="87">
        <v>200</v>
      </c>
      <c r="C55" s="15" t="s">
        <v>410</v>
      </c>
      <c r="D55" s="16">
        <f>D56</f>
        <v>10000</v>
      </c>
      <c r="E55" s="149" t="s">
        <v>99</v>
      </c>
      <c r="F55" s="85">
        <f>D55</f>
        <v>10000</v>
      </c>
      <c r="H55" s="32"/>
    </row>
    <row r="56" spans="1:8" ht="69.75" customHeight="1">
      <c r="A56" s="159" t="s">
        <v>235</v>
      </c>
      <c r="B56" s="87">
        <v>200</v>
      </c>
      <c r="C56" s="15" t="s">
        <v>234</v>
      </c>
      <c r="D56" s="16">
        <f>D57</f>
        <v>10000</v>
      </c>
      <c r="E56" s="149" t="s">
        <v>99</v>
      </c>
      <c r="F56" s="85">
        <f t="shared" si="5"/>
        <v>10000</v>
      </c>
      <c r="H56" s="32"/>
    </row>
    <row r="57" spans="1:8">
      <c r="A57" s="71" t="s">
        <v>160</v>
      </c>
      <c r="B57" s="87">
        <v>200</v>
      </c>
      <c r="C57" s="15" t="s">
        <v>236</v>
      </c>
      <c r="D57" s="16">
        <f>D58</f>
        <v>10000</v>
      </c>
      <c r="E57" s="149" t="s">
        <v>99</v>
      </c>
      <c r="F57" s="85">
        <f t="shared" si="5"/>
        <v>10000</v>
      </c>
      <c r="H57" s="32"/>
    </row>
    <row r="58" spans="1:8">
      <c r="A58" s="71" t="s">
        <v>73</v>
      </c>
      <c r="B58" s="87">
        <v>200</v>
      </c>
      <c r="C58" s="15" t="s">
        <v>237</v>
      </c>
      <c r="D58" s="16">
        <f>D59</f>
        <v>10000</v>
      </c>
      <c r="E58" s="149" t="s">
        <v>99</v>
      </c>
      <c r="F58" s="85">
        <f t="shared" si="5"/>
        <v>10000</v>
      </c>
      <c r="H58" s="32"/>
    </row>
    <row r="59" spans="1:8" ht="15" customHeight="1">
      <c r="A59" s="71" t="s">
        <v>45</v>
      </c>
      <c r="B59" s="87">
        <v>200</v>
      </c>
      <c r="C59" s="15" t="s">
        <v>238</v>
      </c>
      <c r="D59" s="16">
        <v>10000</v>
      </c>
      <c r="E59" s="149" t="s">
        <v>99</v>
      </c>
      <c r="F59" s="85">
        <f t="shared" si="5"/>
        <v>10000</v>
      </c>
      <c r="H59" s="32"/>
    </row>
    <row r="60" spans="1:8" ht="18" customHeight="1">
      <c r="A60" s="71" t="s">
        <v>174</v>
      </c>
      <c r="B60" s="87">
        <v>200</v>
      </c>
      <c r="C60" s="15" t="s">
        <v>175</v>
      </c>
      <c r="D60" s="16">
        <f>D61+D74+D80+D86</f>
        <v>193000</v>
      </c>
      <c r="E60" s="16">
        <f>E61+E80+E86</f>
        <v>138830.5</v>
      </c>
      <c r="F60" s="85">
        <f>D60-E60</f>
        <v>54169.5</v>
      </c>
      <c r="H60" s="32"/>
    </row>
    <row r="61" spans="1:8" ht="36" customHeight="1">
      <c r="A61" s="94" t="s">
        <v>383</v>
      </c>
      <c r="B61" s="87">
        <v>200</v>
      </c>
      <c r="C61" s="15" t="s">
        <v>239</v>
      </c>
      <c r="D61" s="16">
        <f>D62+D67</f>
        <v>96000</v>
      </c>
      <c r="E61" s="16">
        <f>E62+E67</f>
        <v>87895</v>
      </c>
      <c r="F61" s="85">
        <f t="shared" ref="F61:F73" si="6">D61-E61</f>
        <v>8105</v>
      </c>
      <c r="H61" s="32"/>
    </row>
    <row r="62" spans="1:8" ht="153" customHeight="1">
      <c r="A62" s="70" t="s">
        <v>227</v>
      </c>
      <c r="B62" s="87">
        <v>200</v>
      </c>
      <c r="C62" s="15" t="s">
        <v>370</v>
      </c>
      <c r="D62" s="16">
        <f t="shared" ref="D62:E65" si="7">D63</f>
        <v>32600</v>
      </c>
      <c r="E62" s="16">
        <f t="shared" si="7"/>
        <v>29800</v>
      </c>
      <c r="F62" s="85">
        <f t="shared" si="6"/>
        <v>2800</v>
      </c>
      <c r="H62" s="32"/>
    </row>
    <row r="63" spans="1:8" ht="14.25" customHeight="1">
      <c r="A63" s="71" t="s">
        <v>31</v>
      </c>
      <c r="B63" s="87">
        <v>200</v>
      </c>
      <c r="C63" s="15" t="s">
        <v>371</v>
      </c>
      <c r="D63" s="16">
        <f t="shared" si="7"/>
        <v>32600</v>
      </c>
      <c r="E63" s="16">
        <f t="shared" si="7"/>
        <v>29800</v>
      </c>
      <c r="F63" s="85">
        <f t="shared" si="6"/>
        <v>2800</v>
      </c>
      <c r="H63" s="32"/>
    </row>
    <row r="64" spans="1:8" ht="14.25" customHeight="1">
      <c r="A64" s="70" t="s">
        <v>73</v>
      </c>
      <c r="B64" s="87">
        <v>200</v>
      </c>
      <c r="C64" s="15" t="s">
        <v>372</v>
      </c>
      <c r="D64" s="16">
        <f t="shared" si="7"/>
        <v>32600</v>
      </c>
      <c r="E64" s="16">
        <f t="shared" si="7"/>
        <v>29800</v>
      </c>
      <c r="F64" s="85">
        <f t="shared" si="6"/>
        <v>2800</v>
      </c>
      <c r="H64" s="32"/>
    </row>
    <row r="65" spans="1:8" ht="15" customHeight="1">
      <c r="A65" s="71" t="s">
        <v>89</v>
      </c>
      <c r="B65" s="87">
        <v>200</v>
      </c>
      <c r="C65" s="15" t="s">
        <v>373</v>
      </c>
      <c r="D65" s="16">
        <f t="shared" si="7"/>
        <v>32600</v>
      </c>
      <c r="E65" s="16">
        <f t="shared" si="7"/>
        <v>29800</v>
      </c>
      <c r="F65" s="85">
        <f t="shared" si="6"/>
        <v>2800</v>
      </c>
      <c r="H65" s="32"/>
    </row>
    <row r="66" spans="1:8" ht="29.25" customHeight="1">
      <c r="A66" s="71" t="s">
        <v>47</v>
      </c>
      <c r="B66" s="87">
        <v>200</v>
      </c>
      <c r="C66" s="15" t="s">
        <v>374</v>
      </c>
      <c r="D66" s="16">
        <v>32600</v>
      </c>
      <c r="E66" s="149">
        <v>29800</v>
      </c>
      <c r="F66" s="85">
        <f t="shared" si="6"/>
        <v>2800</v>
      </c>
      <c r="H66" s="32"/>
    </row>
    <row r="67" spans="1:8" ht="69.75" customHeight="1">
      <c r="A67" s="71" t="s">
        <v>241</v>
      </c>
      <c r="B67" s="87">
        <v>200</v>
      </c>
      <c r="C67" s="15" t="s">
        <v>240</v>
      </c>
      <c r="D67" s="16">
        <f>D68+D71</f>
        <v>63400</v>
      </c>
      <c r="E67" s="16">
        <f>E68+E71</f>
        <v>58095</v>
      </c>
      <c r="F67" s="85">
        <f t="shared" si="6"/>
        <v>5305</v>
      </c>
      <c r="H67" s="32"/>
    </row>
    <row r="68" spans="1:8" ht="24" customHeight="1">
      <c r="A68" s="70" t="s">
        <v>412</v>
      </c>
      <c r="B68" s="87">
        <v>200</v>
      </c>
      <c r="C68" s="15" t="s">
        <v>242</v>
      </c>
      <c r="D68" s="16">
        <f>D69</f>
        <v>37100</v>
      </c>
      <c r="E68" s="16">
        <f>E69</f>
        <v>36103</v>
      </c>
      <c r="F68" s="85">
        <f t="shared" si="6"/>
        <v>997</v>
      </c>
      <c r="H68" s="32"/>
    </row>
    <row r="69" spans="1:8" ht="16.5" customHeight="1">
      <c r="A69" s="71" t="s">
        <v>73</v>
      </c>
      <c r="B69" s="87">
        <v>200</v>
      </c>
      <c r="C69" s="15" t="s">
        <v>243</v>
      </c>
      <c r="D69" s="16">
        <f>D70</f>
        <v>37100</v>
      </c>
      <c r="E69" s="16">
        <f>E70</f>
        <v>36103</v>
      </c>
      <c r="F69" s="85">
        <f t="shared" si="6"/>
        <v>997</v>
      </c>
      <c r="H69" s="32"/>
    </row>
    <row r="70" spans="1:8" ht="16.5" customHeight="1">
      <c r="A70" s="71" t="s">
        <v>45</v>
      </c>
      <c r="B70" s="87">
        <v>200</v>
      </c>
      <c r="C70" s="15" t="s">
        <v>244</v>
      </c>
      <c r="D70" s="16">
        <v>37100</v>
      </c>
      <c r="E70" s="16">
        <v>36103</v>
      </c>
      <c r="F70" s="85">
        <f t="shared" si="6"/>
        <v>997</v>
      </c>
      <c r="H70" s="32"/>
    </row>
    <row r="71" spans="1:8" ht="20.25" customHeight="1">
      <c r="A71" s="70" t="s">
        <v>503</v>
      </c>
      <c r="B71" s="87">
        <v>200</v>
      </c>
      <c r="C71" s="15" t="s">
        <v>245</v>
      </c>
      <c r="D71" s="16">
        <f>D72</f>
        <v>26300</v>
      </c>
      <c r="E71" s="16">
        <f>E72</f>
        <v>21992</v>
      </c>
      <c r="F71" s="85">
        <f t="shared" si="6"/>
        <v>4308</v>
      </c>
      <c r="H71" s="32"/>
    </row>
    <row r="72" spans="1:8" ht="16.5" customHeight="1">
      <c r="A72" s="71" t="s">
        <v>73</v>
      </c>
      <c r="B72" s="87">
        <v>200</v>
      </c>
      <c r="C72" s="15" t="s">
        <v>246</v>
      </c>
      <c r="D72" s="16">
        <f>D73</f>
        <v>26300</v>
      </c>
      <c r="E72" s="16">
        <f>E73</f>
        <v>21992</v>
      </c>
      <c r="F72" s="85">
        <f t="shared" si="6"/>
        <v>4308</v>
      </c>
      <c r="H72" s="32"/>
    </row>
    <row r="73" spans="1:8" ht="16.5" customHeight="1">
      <c r="A73" s="71" t="s">
        <v>45</v>
      </c>
      <c r="B73" s="87">
        <v>200</v>
      </c>
      <c r="C73" s="15" t="s">
        <v>247</v>
      </c>
      <c r="D73" s="16">
        <v>26300</v>
      </c>
      <c r="E73" s="16">
        <v>21992</v>
      </c>
      <c r="F73" s="85">
        <f t="shared" si="6"/>
        <v>4308</v>
      </c>
      <c r="H73" s="32"/>
    </row>
    <row r="74" spans="1:8" ht="37.5" customHeight="1">
      <c r="A74" s="71" t="s">
        <v>384</v>
      </c>
      <c r="B74" s="87">
        <v>200</v>
      </c>
      <c r="C74" s="15" t="s">
        <v>248</v>
      </c>
      <c r="D74" s="16">
        <f>D75</f>
        <v>4000</v>
      </c>
      <c r="E74" s="149" t="s">
        <v>99</v>
      </c>
      <c r="F74" s="85">
        <f t="shared" ref="F74:F79" si="8">D74</f>
        <v>4000</v>
      </c>
      <c r="H74" s="32"/>
    </row>
    <row r="75" spans="1:8" ht="95.25" customHeight="1">
      <c r="A75" s="71" t="s">
        <v>250</v>
      </c>
      <c r="B75" s="87">
        <v>200</v>
      </c>
      <c r="C75" s="15" t="s">
        <v>249</v>
      </c>
      <c r="D75" s="16">
        <f>D76</f>
        <v>4000</v>
      </c>
      <c r="E75" s="149" t="s">
        <v>99</v>
      </c>
      <c r="F75" s="85">
        <f t="shared" si="8"/>
        <v>4000</v>
      </c>
      <c r="H75" s="32"/>
    </row>
    <row r="76" spans="1:8" ht="35.25" customHeight="1">
      <c r="A76" s="70" t="s">
        <v>393</v>
      </c>
      <c r="B76" s="87">
        <v>200</v>
      </c>
      <c r="C76" s="15" t="s">
        <v>251</v>
      </c>
      <c r="D76" s="16">
        <f>D77</f>
        <v>4000</v>
      </c>
      <c r="E76" s="149" t="s">
        <v>99</v>
      </c>
      <c r="F76" s="85">
        <f t="shared" si="8"/>
        <v>4000</v>
      </c>
      <c r="H76" s="32"/>
    </row>
    <row r="77" spans="1:8" ht="16.5" customHeight="1">
      <c r="A77" s="71" t="s">
        <v>73</v>
      </c>
      <c r="B77" s="87">
        <v>200</v>
      </c>
      <c r="C77" s="15" t="s">
        <v>252</v>
      </c>
      <c r="D77" s="16">
        <f>D78</f>
        <v>4000</v>
      </c>
      <c r="E77" s="149" t="s">
        <v>99</v>
      </c>
      <c r="F77" s="85">
        <f t="shared" si="8"/>
        <v>4000</v>
      </c>
      <c r="H77" s="32"/>
    </row>
    <row r="78" spans="1:8" ht="16.5" customHeight="1">
      <c r="A78" s="70" t="s">
        <v>76</v>
      </c>
      <c r="B78" s="87">
        <v>200</v>
      </c>
      <c r="C78" s="15" t="s">
        <v>261</v>
      </c>
      <c r="D78" s="16">
        <f>D79</f>
        <v>4000</v>
      </c>
      <c r="E78" s="149" t="s">
        <v>99</v>
      </c>
      <c r="F78" s="85">
        <f t="shared" si="8"/>
        <v>4000</v>
      </c>
      <c r="H78" s="32"/>
    </row>
    <row r="79" spans="1:8" ht="16.5" customHeight="1">
      <c r="A79" s="70" t="s">
        <v>44</v>
      </c>
      <c r="B79" s="87">
        <v>200</v>
      </c>
      <c r="C79" s="15" t="s">
        <v>253</v>
      </c>
      <c r="D79" s="16">
        <v>4000</v>
      </c>
      <c r="E79" s="149" t="s">
        <v>99</v>
      </c>
      <c r="F79" s="85">
        <f t="shared" si="8"/>
        <v>4000</v>
      </c>
      <c r="H79" s="32"/>
    </row>
    <row r="80" spans="1:8" ht="38.25" customHeight="1">
      <c r="A80" s="94" t="s">
        <v>254</v>
      </c>
      <c r="B80" s="87">
        <v>200</v>
      </c>
      <c r="C80" s="15" t="s">
        <v>382</v>
      </c>
      <c r="D80" s="16">
        <f t="shared" ref="D80:E84" si="9">D81</f>
        <v>56000</v>
      </c>
      <c r="E80" s="16">
        <f t="shared" si="9"/>
        <v>40935.5</v>
      </c>
      <c r="F80" s="85">
        <f t="shared" ref="F80:F85" si="10">D80-E80</f>
        <v>15064.5</v>
      </c>
      <c r="H80" s="32"/>
    </row>
    <row r="81" spans="1:8" ht="106.5" customHeight="1">
      <c r="A81" s="70" t="s">
        <v>256</v>
      </c>
      <c r="B81" s="87">
        <v>200</v>
      </c>
      <c r="C81" s="15" t="s">
        <v>255</v>
      </c>
      <c r="D81" s="16">
        <f t="shared" si="9"/>
        <v>56000</v>
      </c>
      <c r="E81" s="16">
        <f t="shared" si="9"/>
        <v>40935.5</v>
      </c>
      <c r="F81" s="85">
        <f t="shared" si="10"/>
        <v>15064.5</v>
      </c>
      <c r="H81" s="32"/>
    </row>
    <row r="82" spans="1:8" ht="34.5" customHeight="1">
      <c r="A82" s="70" t="s">
        <v>393</v>
      </c>
      <c r="B82" s="87">
        <v>200</v>
      </c>
      <c r="C82" s="15" t="s">
        <v>257</v>
      </c>
      <c r="D82" s="16">
        <f t="shared" si="9"/>
        <v>56000</v>
      </c>
      <c r="E82" s="16">
        <f t="shared" si="9"/>
        <v>40935.5</v>
      </c>
      <c r="F82" s="85">
        <f t="shared" si="10"/>
        <v>15064.5</v>
      </c>
      <c r="H82" s="32"/>
    </row>
    <row r="83" spans="1:8" ht="16.5" customHeight="1">
      <c r="A83" s="71" t="s">
        <v>73</v>
      </c>
      <c r="B83" s="87">
        <v>200</v>
      </c>
      <c r="C83" s="15" t="s">
        <v>258</v>
      </c>
      <c r="D83" s="16">
        <f t="shared" si="9"/>
        <v>56000</v>
      </c>
      <c r="E83" s="16">
        <f t="shared" si="9"/>
        <v>40935.5</v>
      </c>
      <c r="F83" s="85">
        <f t="shared" si="10"/>
        <v>15064.5</v>
      </c>
      <c r="H83" s="32"/>
    </row>
    <row r="84" spans="1:8" ht="16.5" customHeight="1">
      <c r="A84" s="70" t="s">
        <v>76</v>
      </c>
      <c r="B84" s="87">
        <v>200</v>
      </c>
      <c r="C84" s="15" t="s">
        <v>259</v>
      </c>
      <c r="D84" s="16">
        <f t="shared" si="9"/>
        <v>56000</v>
      </c>
      <c r="E84" s="16">
        <f t="shared" si="9"/>
        <v>40935.5</v>
      </c>
      <c r="F84" s="85">
        <f t="shared" si="10"/>
        <v>15064.5</v>
      </c>
      <c r="H84" s="32"/>
    </row>
    <row r="85" spans="1:8" ht="16.5" customHeight="1">
      <c r="A85" s="70" t="s">
        <v>44</v>
      </c>
      <c r="B85" s="87">
        <v>200</v>
      </c>
      <c r="C85" s="15" t="s">
        <v>260</v>
      </c>
      <c r="D85" s="16">
        <v>56000</v>
      </c>
      <c r="E85" s="149">
        <v>40935.5</v>
      </c>
      <c r="F85" s="85">
        <f t="shared" si="10"/>
        <v>15064.5</v>
      </c>
      <c r="H85" s="32"/>
    </row>
    <row r="86" spans="1:8" ht="16.5" customHeight="1">
      <c r="A86" s="70" t="s">
        <v>228</v>
      </c>
      <c r="B86" s="87">
        <v>200</v>
      </c>
      <c r="C86" s="15" t="s">
        <v>385</v>
      </c>
      <c r="D86" s="16">
        <f>D87+D92</f>
        <v>37000</v>
      </c>
      <c r="E86" s="16">
        <f>E87+E92</f>
        <v>10000</v>
      </c>
      <c r="F86" s="85">
        <f>D86-E86</f>
        <v>27000</v>
      </c>
      <c r="H86" s="32"/>
    </row>
    <row r="87" spans="1:8" ht="83.25" customHeight="1">
      <c r="A87" s="70" t="s">
        <v>482</v>
      </c>
      <c r="B87" s="87">
        <v>200</v>
      </c>
      <c r="C87" s="15" t="s">
        <v>477</v>
      </c>
      <c r="D87" s="16">
        <f t="shared" ref="D87:E90" si="11">D88</f>
        <v>32000</v>
      </c>
      <c r="E87" s="16">
        <f t="shared" si="11"/>
        <v>5000</v>
      </c>
      <c r="F87" s="85">
        <f t="shared" ref="F87:F91" si="12">D87-E87</f>
        <v>27000</v>
      </c>
      <c r="H87" s="32"/>
    </row>
    <row r="88" spans="1:8" ht="35.25" customHeight="1">
      <c r="A88" s="70" t="s">
        <v>393</v>
      </c>
      <c r="B88" s="87">
        <v>200</v>
      </c>
      <c r="C88" s="15" t="s">
        <v>478</v>
      </c>
      <c r="D88" s="16">
        <f t="shared" si="11"/>
        <v>32000</v>
      </c>
      <c r="E88" s="16">
        <f t="shared" si="11"/>
        <v>5000</v>
      </c>
      <c r="F88" s="85">
        <f t="shared" si="12"/>
        <v>27000</v>
      </c>
      <c r="H88" s="32"/>
    </row>
    <row r="89" spans="1:8" ht="16.5" customHeight="1">
      <c r="A89" s="71" t="s">
        <v>73</v>
      </c>
      <c r="B89" s="87">
        <v>200</v>
      </c>
      <c r="C89" s="15" t="s">
        <v>479</v>
      </c>
      <c r="D89" s="16">
        <f t="shared" si="11"/>
        <v>32000</v>
      </c>
      <c r="E89" s="16">
        <f t="shared" si="11"/>
        <v>5000</v>
      </c>
      <c r="F89" s="85">
        <f>D89-E89</f>
        <v>27000</v>
      </c>
      <c r="H89" s="32"/>
    </row>
    <row r="90" spans="1:8" ht="16.5" customHeight="1">
      <c r="A90" s="70" t="s">
        <v>76</v>
      </c>
      <c r="B90" s="87">
        <v>200</v>
      </c>
      <c r="C90" s="15" t="s">
        <v>480</v>
      </c>
      <c r="D90" s="16">
        <f t="shared" si="11"/>
        <v>32000</v>
      </c>
      <c r="E90" s="16">
        <f t="shared" si="11"/>
        <v>5000</v>
      </c>
      <c r="F90" s="85">
        <f t="shared" si="12"/>
        <v>27000</v>
      </c>
      <c r="H90" s="32"/>
    </row>
    <row r="91" spans="1:8" ht="16.5" customHeight="1">
      <c r="A91" s="70" t="s">
        <v>44</v>
      </c>
      <c r="B91" s="87">
        <v>200</v>
      </c>
      <c r="C91" s="15" t="s">
        <v>481</v>
      </c>
      <c r="D91" s="16">
        <v>32000</v>
      </c>
      <c r="E91" s="149">
        <v>5000</v>
      </c>
      <c r="F91" s="85">
        <f t="shared" si="12"/>
        <v>27000</v>
      </c>
      <c r="H91" s="32"/>
    </row>
    <row r="92" spans="1:8" ht="72" customHeight="1">
      <c r="A92" s="70" t="s">
        <v>445</v>
      </c>
      <c r="B92" s="87">
        <v>200</v>
      </c>
      <c r="C92" s="15" t="s">
        <v>441</v>
      </c>
      <c r="D92" s="16">
        <f t="shared" ref="D92:E94" si="13">D93</f>
        <v>5000</v>
      </c>
      <c r="E92" s="16">
        <f t="shared" si="13"/>
        <v>5000</v>
      </c>
      <c r="F92" s="85" t="s">
        <v>99</v>
      </c>
      <c r="H92" s="32"/>
    </row>
    <row r="93" spans="1:8" ht="17.25" customHeight="1">
      <c r="A93" s="70" t="s">
        <v>446</v>
      </c>
      <c r="B93" s="87">
        <v>200</v>
      </c>
      <c r="C93" s="15" t="s">
        <v>442</v>
      </c>
      <c r="D93" s="16">
        <f t="shared" si="13"/>
        <v>5000</v>
      </c>
      <c r="E93" s="16">
        <f t="shared" si="13"/>
        <v>5000</v>
      </c>
      <c r="F93" s="85" t="s">
        <v>99</v>
      </c>
      <c r="H93" s="32"/>
    </row>
    <row r="94" spans="1:8" ht="16.5" customHeight="1">
      <c r="A94" s="71" t="s">
        <v>73</v>
      </c>
      <c r="B94" s="87">
        <v>200</v>
      </c>
      <c r="C94" s="15" t="s">
        <v>443</v>
      </c>
      <c r="D94" s="16">
        <f t="shared" si="13"/>
        <v>5000</v>
      </c>
      <c r="E94" s="16">
        <f t="shared" si="13"/>
        <v>5000</v>
      </c>
      <c r="F94" s="85" t="s">
        <v>99</v>
      </c>
      <c r="H94" s="32"/>
    </row>
    <row r="95" spans="1:8" ht="16.5" customHeight="1">
      <c r="A95" s="70" t="s">
        <v>45</v>
      </c>
      <c r="B95" s="87">
        <v>200</v>
      </c>
      <c r="C95" s="15" t="s">
        <v>444</v>
      </c>
      <c r="D95" s="16">
        <v>5000</v>
      </c>
      <c r="E95" s="149">
        <v>5000</v>
      </c>
      <c r="F95" s="85" t="s">
        <v>99</v>
      </c>
      <c r="H95" s="32"/>
    </row>
    <row r="96" spans="1:8" ht="15" customHeight="1">
      <c r="A96" s="95" t="s">
        <v>79</v>
      </c>
      <c r="B96" s="86">
        <v>200</v>
      </c>
      <c r="C96" s="36" t="s">
        <v>117</v>
      </c>
      <c r="D96" s="16">
        <f t="shared" ref="D96:E101" si="14">D97</f>
        <v>164700</v>
      </c>
      <c r="E96" s="16">
        <f t="shared" si="14"/>
        <v>126444.01000000001</v>
      </c>
      <c r="F96" s="85">
        <f>D96-E96</f>
        <v>38255.989999999991</v>
      </c>
      <c r="H96" s="35"/>
    </row>
    <row r="97" spans="1:8" ht="16.5" customHeight="1">
      <c r="A97" s="94" t="s">
        <v>80</v>
      </c>
      <c r="B97" s="84">
        <v>200</v>
      </c>
      <c r="C97" s="33" t="s">
        <v>118</v>
      </c>
      <c r="D97" s="34">
        <f t="shared" si="14"/>
        <v>164700</v>
      </c>
      <c r="E97" s="34">
        <f t="shared" si="14"/>
        <v>126444.01000000001</v>
      </c>
      <c r="F97" s="85">
        <f t="shared" ref="F97:F104" si="15">D97-E97</f>
        <v>38255.989999999991</v>
      </c>
      <c r="H97" s="32"/>
    </row>
    <row r="98" spans="1:8" ht="14.25" customHeight="1">
      <c r="A98" s="71" t="s">
        <v>228</v>
      </c>
      <c r="B98" s="84">
        <v>200</v>
      </c>
      <c r="C98" s="20" t="s">
        <v>262</v>
      </c>
      <c r="D98" s="13">
        <f t="shared" si="14"/>
        <v>164700</v>
      </c>
      <c r="E98" s="13">
        <f t="shared" si="14"/>
        <v>126444.01000000001</v>
      </c>
      <c r="F98" s="85">
        <f t="shared" si="15"/>
        <v>38255.989999999991</v>
      </c>
      <c r="H98" s="32"/>
    </row>
    <row r="99" spans="1:8" ht="86.25" customHeight="1">
      <c r="A99" s="199" t="s">
        <v>538</v>
      </c>
      <c r="B99" s="84">
        <v>200</v>
      </c>
      <c r="C99" s="20" t="s">
        <v>263</v>
      </c>
      <c r="D99" s="13">
        <f>D100+D105</f>
        <v>164700</v>
      </c>
      <c r="E99" s="13">
        <f t="shared" si="14"/>
        <v>126444.01000000001</v>
      </c>
      <c r="F99" s="85">
        <f t="shared" si="15"/>
        <v>38255.989999999991</v>
      </c>
      <c r="H99" s="32"/>
    </row>
    <row r="100" spans="1:8" ht="36" customHeight="1">
      <c r="A100" s="94" t="s">
        <v>197</v>
      </c>
      <c r="B100" s="84">
        <v>200</v>
      </c>
      <c r="C100" s="20" t="s">
        <v>264</v>
      </c>
      <c r="D100" s="13">
        <f t="shared" si="14"/>
        <v>162700</v>
      </c>
      <c r="E100" s="13">
        <f t="shared" si="14"/>
        <v>126444.01000000001</v>
      </c>
      <c r="F100" s="85">
        <f t="shared" si="15"/>
        <v>36255.989999999991</v>
      </c>
      <c r="H100" s="32"/>
    </row>
    <row r="101" spans="1:8" ht="12.6" customHeight="1">
      <c r="A101" s="95" t="s">
        <v>73</v>
      </c>
      <c r="B101" s="86">
        <v>200</v>
      </c>
      <c r="C101" s="20" t="s">
        <v>265</v>
      </c>
      <c r="D101" s="13">
        <f t="shared" si="14"/>
        <v>162700</v>
      </c>
      <c r="E101" s="13">
        <f t="shared" si="14"/>
        <v>126444.01000000001</v>
      </c>
      <c r="F101" s="85">
        <f t="shared" si="15"/>
        <v>36255.989999999991</v>
      </c>
      <c r="H101" s="32"/>
    </row>
    <row r="102" spans="1:8" ht="23.25" customHeight="1">
      <c r="A102" s="94" t="s">
        <v>74</v>
      </c>
      <c r="B102" s="84">
        <v>200</v>
      </c>
      <c r="C102" s="20" t="s">
        <v>266</v>
      </c>
      <c r="D102" s="13">
        <f>D103+D104</f>
        <v>162700</v>
      </c>
      <c r="E102" s="13">
        <f>E103+E104</f>
        <v>126444.01000000001</v>
      </c>
      <c r="F102" s="85">
        <f t="shared" si="15"/>
        <v>36255.989999999991</v>
      </c>
      <c r="H102" s="32"/>
    </row>
    <row r="103" spans="1:8">
      <c r="A103" s="70" t="s">
        <v>38</v>
      </c>
      <c r="B103" s="84">
        <v>200</v>
      </c>
      <c r="C103" s="20" t="s">
        <v>267</v>
      </c>
      <c r="D103" s="16">
        <v>125100</v>
      </c>
      <c r="E103" s="18">
        <v>98623.83</v>
      </c>
      <c r="F103" s="85">
        <f t="shared" si="15"/>
        <v>26476.17</v>
      </c>
      <c r="H103" s="32"/>
    </row>
    <row r="104" spans="1:8">
      <c r="A104" s="70" t="s">
        <v>39</v>
      </c>
      <c r="B104" s="84">
        <v>200</v>
      </c>
      <c r="C104" s="20" t="s">
        <v>268</v>
      </c>
      <c r="D104" s="16">
        <v>37600</v>
      </c>
      <c r="E104" s="155">
        <v>27820.18</v>
      </c>
      <c r="F104" s="85">
        <f t="shared" si="15"/>
        <v>9779.82</v>
      </c>
      <c r="H104" s="32"/>
    </row>
    <row r="105" spans="1:8" ht="33.75">
      <c r="A105" s="70" t="s">
        <v>393</v>
      </c>
      <c r="B105" s="84">
        <v>200</v>
      </c>
      <c r="C105" s="20" t="s">
        <v>568</v>
      </c>
      <c r="D105" s="16">
        <f>D106</f>
        <v>2000</v>
      </c>
      <c r="E105" s="155" t="s">
        <v>99</v>
      </c>
      <c r="F105" s="85">
        <f>D105</f>
        <v>2000</v>
      </c>
      <c r="H105" s="32"/>
    </row>
    <row r="106" spans="1:8">
      <c r="A106" s="70" t="s">
        <v>77</v>
      </c>
      <c r="B106" s="84">
        <v>200</v>
      </c>
      <c r="C106" s="20" t="s">
        <v>567</v>
      </c>
      <c r="D106" s="16">
        <f>D107</f>
        <v>2000</v>
      </c>
      <c r="E106" s="155" t="s">
        <v>99</v>
      </c>
      <c r="F106" s="85">
        <f t="shared" ref="F106:F107" si="16">D106</f>
        <v>2000</v>
      </c>
      <c r="H106" s="32"/>
    </row>
    <row r="107" spans="1:8" ht="22.5">
      <c r="A107" s="70" t="s">
        <v>46</v>
      </c>
      <c r="B107" s="84">
        <v>200</v>
      </c>
      <c r="C107" s="20" t="s">
        <v>569</v>
      </c>
      <c r="D107" s="16">
        <v>2000</v>
      </c>
      <c r="E107" s="155" t="s">
        <v>99</v>
      </c>
      <c r="F107" s="85">
        <f t="shared" si="16"/>
        <v>2000</v>
      </c>
      <c r="H107" s="32"/>
    </row>
    <row r="108" spans="1:8" ht="22.5">
      <c r="A108" s="95" t="s">
        <v>81</v>
      </c>
      <c r="B108" s="86">
        <v>200</v>
      </c>
      <c r="C108" s="36" t="s">
        <v>119</v>
      </c>
      <c r="D108" s="16">
        <f>D109</f>
        <v>164200</v>
      </c>
      <c r="E108" s="16">
        <f>E109</f>
        <v>157654.57</v>
      </c>
      <c r="F108" s="85">
        <f t="shared" ref="F108:F118" si="17">D108-E108</f>
        <v>6545.429999999993</v>
      </c>
      <c r="H108" s="35"/>
    </row>
    <row r="109" spans="1:8" ht="39" customHeight="1">
      <c r="A109" s="94" t="s">
        <v>82</v>
      </c>
      <c r="B109" s="84">
        <v>200</v>
      </c>
      <c r="C109" s="33" t="s">
        <v>120</v>
      </c>
      <c r="D109" s="34">
        <f>D110+D119+D133</f>
        <v>164200</v>
      </c>
      <c r="E109" s="34">
        <f>E110+E119+E133</f>
        <v>157654.57</v>
      </c>
      <c r="F109" s="85">
        <f t="shared" si="17"/>
        <v>6545.429999999993</v>
      </c>
      <c r="H109" s="32"/>
    </row>
    <row r="110" spans="1:8" ht="18" customHeight="1">
      <c r="A110" s="70" t="s">
        <v>386</v>
      </c>
      <c r="B110" s="84">
        <v>200</v>
      </c>
      <c r="C110" s="20" t="s">
        <v>269</v>
      </c>
      <c r="D110" s="16">
        <f>D111</f>
        <v>71000</v>
      </c>
      <c r="E110" s="16">
        <f>E111</f>
        <v>70890</v>
      </c>
      <c r="F110" s="85">
        <f t="shared" si="17"/>
        <v>110</v>
      </c>
      <c r="H110" s="32"/>
    </row>
    <row r="111" spans="1:8" ht="92.25" customHeight="1">
      <c r="A111" s="70" t="s">
        <v>271</v>
      </c>
      <c r="B111" s="84">
        <v>200</v>
      </c>
      <c r="C111" s="20" t="s">
        <v>270</v>
      </c>
      <c r="D111" s="16">
        <f>D112</f>
        <v>71000</v>
      </c>
      <c r="E111" s="16">
        <f>E112</f>
        <v>70890</v>
      </c>
      <c r="F111" s="85">
        <f t="shared" si="17"/>
        <v>110</v>
      </c>
      <c r="H111" s="32"/>
    </row>
    <row r="112" spans="1:8" ht="38.25" customHeight="1">
      <c r="A112" s="70" t="s">
        <v>393</v>
      </c>
      <c r="B112" s="84">
        <v>200</v>
      </c>
      <c r="C112" s="20" t="s">
        <v>272</v>
      </c>
      <c r="D112" s="16">
        <f>D113+D116</f>
        <v>71000</v>
      </c>
      <c r="E112" s="16">
        <f>E113+E116</f>
        <v>70890</v>
      </c>
      <c r="F112" s="85">
        <f t="shared" si="17"/>
        <v>110</v>
      </c>
      <c r="H112" s="32"/>
    </row>
    <row r="113" spans="1:8" ht="16.5" customHeight="1">
      <c r="A113" s="70" t="s">
        <v>73</v>
      </c>
      <c r="B113" s="84">
        <v>200</v>
      </c>
      <c r="C113" s="20" t="s">
        <v>273</v>
      </c>
      <c r="D113" s="16">
        <f>D114</f>
        <v>61500</v>
      </c>
      <c r="E113" s="16">
        <f>E114</f>
        <v>61500</v>
      </c>
      <c r="F113" s="85">
        <f t="shared" si="17"/>
        <v>0</v>
      </c>
      <c r="H113" s="32"/>
    </row>
    <row r="114" spans="1:8" ht="15" customHeight="1">
      <c r="A114" s="70" t="s">
        <v>76</v>
      </c>
      <c r="B114" s="84">
        <v>200</v>
      </c>
      <c r="C114" s="20" t="s">
        <v>274</v>
      </c>
      <c r="D114" s="16">
        <f>D115</f>
        <v>61500</v>
      </c>
      <c r="E114" s="16">
        <f>E115</f>
        <v>61500</v>
      </c>
      <c r="F114" s="85">
        <f t="shared" si="17"/>
        <v>0</v>
      </c>
      <c r="H114" s="32"/>
    </row>
    <row r="115" spans="1:8" ht="16.5" customHeight="1">
      <c r="A115" s="70" t="s">
        <v>44</v>
      </c>
      <c r="B115" s="84">
        <v>200</v>
      </c>
      <c r="C115" s="20" t="s">
        <v>275</v>
      </c>
      <c r="D115" s="16">
        <v>61500</v>
      </c>
      <c r="E115" s="149">
        <v>61500</v>
      </c>
      <c r="F115" s="85">
        <f t="shared" si="17"/>
        <v>0</v>
      </c>
      <c r="H115" s="32"/>
    </row>
    <row r="116" spans="1:8" ht="16.5" customHeight="1">
      <c r="A116" s="70" t="s">
        <v>77</v>
      </c>
      <c r="B116" s="84">
        <v>200</v>
      </c>
      <c r="C116" s="20" t="s">
        <v>276</v>
      </c>
      <c r="D116" s="16">
        <f>D117+D118</f>
        <v>9500</v>
      </c>
      <c r="E116" s="16">
        <f>E117+E118</f>
        <v>9390</v>
      </c>
      <c r="F116" s="85">
        <f t="shared" si="17"/>
        <v>110</v>
      </c>
      <c r="H116" s="32"/>
    </row>
    <row r="117" spans="1:8" ht="16.5" customHeight="1">
      <c r="A117" s="70" t="s">
        <v>369</v>
      </c>
      <c r="B117" s="84">
        <v>200</v>
      </c>
      <c r="C117" s="20" t="s">
        <v>539</v>
      </c>
      <c r="D117" s="16">
        <v>3200</v>
      </c>
      <c r="E117" s="149">
        <v>3150</v>
      </c>
      <c r="F117" s="85">
        <f t="shared" si="17"/>
        <v>50</v>
      </c>
      <c r="H117" s="32"/>
    </row>
    <row r="118" spans="1:8" ht="16.5" customHeight="1">
      <c r="A118" s="70" t="s">
        <v>46</v>
      </c>
      <c r="B118" s="84">
        <v>200</v>
      </c>
      <c r="C118" s="20" t="s">
        <v>570</v>
      </c>
      <c r="D118" s="16">
        <v>6300</v>
      </c>
      <c r="E118" s="149">
        <v>6240</v>
      </c>
      <c r="F118" s="85">
        <f t="shared" si="17"/>
        <v>60</v>
      </c>
      <c r="H118" s="32"/>
    </row>
    <row r="119" spans="1:8" ht="24" customHeight="1">
      <c r="A119" s="70" t="s">
        <v>387</v>
      </c>
      <c r="B119" s="84">
        <v>200</v>
      </c>
      <c r="C119" s="20" t="s">
        <v>277</v>
      </c>
      <c r="D119" s="16">
        <f>D120+D128</f>
        <v>83200</v>
      </c>
      <c r="E119" s="16">
        <f>E120+E128</f>
        <v>76764.58</v>
      </c>
      <c r="F119" s="85">
        <f t="shared" ref="F119:F127" si="18">D119-E119</f>
        <v>6435.4199999999983</v>
      </c>
      <c r="H119" s="32"/>
    </row>
    <row r="120" spans="1:8" ht="126.75" customHeight="1">
      <c r="A120" s="70" t="s">
        <v>279</v>
      </c>
      <c r="B120" s="84">
        <v>200</v>
      </c>
      <c r="C120" s="20" t="s">
        <v>278</v>
      </c>
      <c r="D120" s="16">
        <f>D121</f>
        <v>7500</v>
      </c>
      <c r="E120" s="16">
        <f>E121</f>
        <v>7464.58</v>
      </c>
      <c r="F120" s="85">
        <f t="shared" si="18"/>
        <v>35.420000000000073</v>
      </c>
      <c r="H120" s="32"/>
    </row>
    <row r="121" spans="1:8" ht="37.5" customHeight="1">
      <c r="A121" s="70" t="s">
        <v>393</v>
      </c>
      <c r="B121" s="84">
        <v>200</v>
      </c>
      <c r="C121" s="20" t="s">
        <v>280</v>
      </c>
      <c r="D121" s="16">
        <f>D122+D125</f>
        <v>7500</v>
      </c>
      <c r="E121" s="16">
        <f>E122+E125</f>
        <v>7464.58</v>
      </c>
      <c r="F121" s="85">
        <f t="shared" si="18"/>
        <v>35.420000000000073</v>
      </c>
      <c r="H121" s="32"/>
    </row>
    <row r="122" spans="1:8" ht="16.5" customHeight="1">
      <c r="A122" s="70" t="s">
        <v>73</v>
      </c>
      <c r="B122" s="84">
        <v>200</v>
      </c>
      <c r="C122" s="20" t="s">
        <v>281</v>
      </c>
      <c r="D122" s="16">
        <f>D123</f>
        <v>2800</v>
      </c>
      <c r="E122" s="16">
        <f>E123</f>
        <v>2769.58</v>
      </c>
      <c r="F122" s="85">
        <f t="shared" si="18"/>
        <v>30.420000000000073</v>
      </c>
      <c r="H122" s="32"/>
    </row>
    <row r="123" spans="1:8" ht="16.5" customHeight="1">
      <c r="A123" s="70" t="s">
        <v>76</v>
      </c>
      <c r="B123" s="84">
        <v>200</v>
      </c>
      <c r="C123" s="20" t="s">
        <v>282</v>
      </c>
      <c r="D123" s="16">
        <f>D124</f>
        <v>2800</v>
      </c>
      <c r="E123" s="16">
        <f>E124</f>
        <v>2769.58</v>
      </c>
      <c r="F123" s="85">
        <f t="shared" si="18"/>
        <v>30.420000000000073</v>
      </c>
      <c r="H123" s="32"/>
    </row>
    <row r="124" spans="1:8" ht="16.5" customHeight="1">
      <c r="A124" s="70" t="s">
        <v>44</v>
      </c>
      <c r="B124" s="84">
        <v>200</v>
      </c>
      <c r="C124" s="20" t="s">
        <v>283</v>
      </c>
      <c r="D124" s="16">
        <v>2800</v>
      </c>
      <c r="E124" s="149">
        <v>2769.58</v>
      </c>
      <c r="F124" s="85">
        <f t="shared" si="18"/>
        <v>30.420000000000073</v>
      </c>
      <c r="H124" s="32"/>
    </row>
    <row r="125" spans="1:8" ht="16.5" customHeight="1">
      <c r="A125" s="70" t="s">
        <v>77</v>
      </c>
      <c r="B125" s="84">
        <v>200</v>
      </c>
      <c r="C125" s="20" t="s">
        <v>447</v>
      </c>
      <c r="D125" s="16">
        <f>D126+D127</f>
        <v>4700</v>
      </c>
      <c r="E125" s="16">
        <f>E126+E127</f>
        <v>4695</v>
      </c>
      <c r="F125" s="85">
        <f t="shared" si="18"/>
        <v>5</v>
      </c>
      <c r="H125" s="32"/>
    </row>
    <row r="126" spans="1:8" ht="16.5" customHeight="1">
      <c r="A126" s="70" t="s">
        <v>369</v>
      </c>
      <c r="B126" s="84">
        <v>200</v>
      </c>
      <c r="C126" s="20" t="s">
        <v>540</v>
      </c>
      <c r="D126" s="16">
        <v>2400</v>
      </c>
      <c r="E126" s="149">
        <v>2400</v>
      </c>
      <c r="F126" s="85" t="s">
        <v>99</v>
      </c>
      <c r="H126" s="32"/>
    </row>
    <row r="127" spans="1:8" ht="16.5" customHeight="1">
      <c r="A127" s="70" t="s">
        <v>46</v>
      </c>
      <c r="B127" s="84">
        <v>200</v>
      </c>
      <c r="C127" s="20" t="s">
        <v>448</v>
      </c>
      <c r="D127" s="16">
        <v>2300</v>
      </c>
      <c r="E127" s="149">
        <v>2295</v>
      </c>
      <c r="F127" s="85">
        <f t="shared" si="18"/>
        <v>5</v>
      </c>
      <c r="H127" s="32"/>
    </row>
    <row r="128" spans="1:8" ht="177" customHeight="1">
      <c r="A128" s="70" t="s">
        <v>285</v>
      </c>
      <c r="B128" s="84">
        <v>200</v>
      </c>
      <c r="C128" s="20" t="s">
        <v>284</v>
      </c>
      <c r="D128" s="16">
        <f t="shared" ref="D128:E131" si="19">D129</f>
        <v>75700</v>
      </c>
      <c r="E128" s="16">
        <f t="shared" si="19"/>
        <v>69300</v>
      </c>
      <c r="F128" s="85">
        <f>D128-E128</f>
        <v>6400</v>
      </c>
      <c r="H128" s="32"/>
    </row>
    <row r="129" spans="1:8" ht="16.5" customHeight="1">
      <c r="A129" s="71" t="s">
        <v>31</v>
      </c>
      <c r="B129" s="84">
        <v>200</v>
      </c>
      <c r="C129" s="20" t="s">
        <v>286</v>
      </c>
      <c r="D129" s="16">
        <f t="shared" si="19"/>
        <v>75700</v>
      </c>
      <c r="E129" s="16">
        <f t="shared" si="19"/>
        <v>69300</v>
      </c>
      <c r="F129" s="85">
        <f>D129-E129</f>
        <v>6400</v>
      </c>
      <c r="H129" s="32"/>
    </row>
    <row r="130" spans="1:8" ht="14.25" customHeight="1">
      <c r="A130" s="71" t="s">
        <v>73</v>
      </c>
      <c r="B130" s="84">
        <v>200</v>
      </c>
      <c r="C130" s="20" t="s">
        <v>288</v>
      </c>
      <c r="D130" s="16">
        <f t="shared" si="19"/>
        <v>75700</v>
      </c>
      <c r="E130" s="16">
        <f t="shared" si="19"/>
        <v>69300</v>
      </c>
      <c r="F130" s="85">
        <f>D130-E130</f>
        <v>6400</v>
      </c>
      <c r="H130" s="32"/>
    </row>
    <row r="131" spans="1:8" ht="14.25" customHeight="1">
      <c r="A131" s="71" t="s">
        <v>89</v>
      </c>
      <c r="B131" s="84">
        <v>200</v>
      </c>
      <c r="C131" s="20" t="s">
        <v>289</v>
      </c>
      <c r="D131" s="16">
        <f t="shared" si="19"/>
        <v>75700</v>
      </c>
      <c r="E131" s="16">
        <f t="shared" si="19"/>
        <v>69300</v>
      </c>
      <c r="F131" s="85">
        <f>D131-E131</f>
        <v>6400</v>
      </c>
      <c r="H131" s="32"/>
    </row>
    <row r="132" spans="1:8" ht="24.75" customHeight="1">
      <c r="A132" s="71" t="s">
        <v>47</v>
      </c>
      <c r="B132" s="84">
        <v>200</v>
      </c>
      <c r="C132" s="20" t="s">
        <v>290</v>
      </c>
      <c r="D132" s="16">
        <v>75700</v>
      </c>
      <c r="E132" s="16">
        <v>69300</v>
      </c>
      <c r="F132" s="85">
        <f>D132-E132</f>
        <v>6400</v>
      </c>
      <c r="H132" s="32"/>
    </row>
    <row r="133" spans="1:8" ht="25.5" customHeight="1">
      <c r="A133" s="71" t="s">
        <v>400</v>
      </c>
      <c r="B133" s="84">
        <v>200</v>
      </c>
      <c r="C133" s="20" t="s">
        <v>287</v>
      </c>
      <c r="D133" s="16">
        <f t="shared" ref="D133:E136" si="20">D134</f>
        <v>10000</v>
      </c>
      <c r="E133" s="16">
        <f t="shared" si="20"/>
        <v>9999.99</v>
      </c>
      <c r="F133" s="85">
        <f t="shared" ref="F133:F137" si="21">D133-E133</f>
        <v>1.0000000000218279E-2</v>
      </c>
      <c r="H133" s="32"/>
    </row>
    <row r="134" spans="1:8" ht="96" customHeight="1">
      <c r="A134" s="71" t="s">
        <v>401</v>
      </c>
      <c r="B134" s="84">
        <v>200</v>
      </c>
      <c r="C134" s="20" t="s">
        <v>291</v>
      </c>
      <c r="D134" s="16">
        <f t="shared" si="20"/>
        <v>10000</v>
      </c>
      <c r="E134" s="16">
        <f t="shared" si="20"/>
        <v>9999.99</v>
      </c>
      <c r="F134" s="85">
        <f t="shared" si="21"/>
        <v>1.0000000000218279E-2</v>
      </c>
      <c r="H134" s="32"/>
    </row>
    <row r="135" spans="1:8" ht="33.75">
      <c r="A135" s="70" t="s">
        <v>393</v>
      </c>
      <c r="B135" s="84">
        <v>200</v>
      </c>
      <c r="C135" s="20" t="s">
        <v>292</v>
      </c>
      <c r="D135" s="16">
        <f t="shared" si="20"/>
        <v>10000</v>
      </c>
      <c r="E135" s="16">
        <f t="shared" si="20"/>
        <v>9999.99</v>
      </c>
      <c r="F135" s="85">
        <f>D135-E135</f>
        <v>1.0000000000218279E-2</v>
      </c>
      <c r="H135" s="32"/>
    </row>
    <row r="136" spans="1:8" ht="13.5" customHeight="1">
      <c r="A136" s="70" t="s">
        <v>77</v>
      </c>
      <c r="B136" s="84">
        <v>200</v>
      </c>
      <c r="C136" s="20" t="s">
        <v>293</v>
      </c>
      <c r="D136" s="16">
        <f t="shared" si="20"/>
        <v>10000</v>
      </c>
      <c r="E136" s="16">
        <f t="shared" si="20"/>
        <v>9999.99</v>
      </c>
      <c r="F136" s="85">
        <f t="shared" si="21"/>
        <v>1.0000000000218279E-2</v>
      </c>
      <c r="H136" s="32"/>
    </row>
    <row r="137" spans="1:8" ht="18" customHeight="1">
      <c r="A137" s="70" t="s">
        <v>46</v>
      </c>
      <c r="B137" s="84">
        <v>200</v>
      </c>
      <c r="C137" s="20" t="s">
        <v>294</v>
      </c>
      <c r="D137" s="143">
        <v>10000</v>
      </c>
      <c r="E137" s="149">
        <v>9999.99</v>
      </c>
      <c r="F137" s="85">
        <f t="shared" si="21"/>
        <v>1.0000000000218279E-2</v>
      </c>
      <c r="H137" s="32"/>
    </row>
    <row r="138" spans="1:8" ht="18" customHeight="1">
      <c r="A138" s="70" t="s">
        <v>483</v>
      </c>
      <c r="B138" s="84">
        <v>200</v>
      </c>
      <c r="C138" s="20" t="s">
        <v>484</v>
      </c>
      <c r="D138" s="152">
        <f>D139</f>
        <v>3182171</v>
      </c>
      <c r="E138" s="152">
        <f>E139</f>
        <v>2734866.41</v>
      </c>
      <c r="F138" s="85">
        <f t="shared" ref="F138:F149" si="22">D138-E138</f>
        <v>447304.58999999985</v>
      </c>
      <c r="H138" s="32"/>
    </row>
    <row r="139" spans="1:8" ht="16.5" customHeight="1">
      <c r="A139" s="70" t="s">
        <v>166</v>
      </c>
      <c r="B139" s="84">
        <v>200</v>
      </c>
      <c r="C139" s="20" t="s">
        <v>167</v>
      </c>
      <c r="D139" s="16">
        <f>D140+D175</f>
        <v>3182171</v>
      </c>
      <c r="E139" s="16">
        <f>E140+E175</f>
        <v>2734866.41</v>
      </c>
      <c r="F139" s="85">
        <f t="shared" si="22"/>
        <v>447304.58999999985</v>
      </c>
      <c r="H139" s="32"/>
    </row>
    <row r="140" spans="1:8" ht="35.25" customHeight="1">
      <c r="A140" s="94" t="s">
        <v>388</v>
      </c>
      <c r="B140" s="84">
        <v>200</v>
      </c>
      <c r="C140" s="20" t="s">
        <v>295</v>
      </c>
      <c r="D140" s="16">
        <f>D141+D149+D154+D159+D165+D170</f>
        <v>2981171</v>
      </c>
      <c r="E140" s="16">
        <f>E141+E149+E154+E159+E165+E170</f>
        <v>2541839.41</v>
      </c>
      <c r="F140" s="85">
        <f t="shared" si="22"/>
        <v>439331.58999999985</v>
      </c>
      <c r="H140" s="32"/>
    </row>
    <row r="141" spans="1:8" ht="96.75" customHeight="1">
      <c r="A141" s="94" t="s">
        <v>380</v>
      </c>
      <c r="B141" s="84">
        <v>200</v>
      </c>
      <c r="C141" s="20" t="s">
        <v>296</v>
      </c>
      <c r="D141" s="16">
        <f>D142</f>
        <v>468000</v>
      </c>
      <c r="E141" s="16">
        <f>E142</f>
        <v>334605.41000000003</v>
      </c>
      <c r="F141" s="85">
        <f t="shared" si="22"/>
        <v>133394.58999999997</v>
      </c>
      <c r="H141" s="32"/>
    </row>
    <row r="142" spans="1:8" ht="36" customHeight="1">
      <c r="A142" s="70" t="s">
        <v>393</v>
      </c>
      <c r="B142" s="84">
        <v>200</v>
      </c>
      <c r="C142" s="20" t="s">
        <v>297</v>
      </c>
      <c r="D142" s="16">
        <f>D143+D147</f>
        <v>468000</v>
      </c>
      <c r="E142" s="16">
        <f>E143+E147</f>
        <v>334605.41000000003</v>
      </c>
      <c r="F142" s="85">
        <f t="shared" si="22"/>
        <v>133394.58999999997</v>
      </c>
      <c r="H142" s="32"/>
    </row>
    <row r="143" spans="1:8" ht="17.25" customHeight="1">
      <c r="A143" s="70" t="s">
        <v>73</v>
      </c>
      <c r="B143" s="84">
        <v>200</v>
      </c>
      <c r="C143" s="20" t="s">
        <v>298</v>
      </c>
      <c r="D143" s="16">
        <f>D144</f>
        <v>293000</v>
      </c>
      <c r="E143" s="16">
        <f>E144</f>
        <v>241578.91</v>
      </c>
      <c r="F143" s="85">
        <f t="shared" si="22"/>
        <v>51421.09</v>
      </c>
      <c r="H143" s="32"/>
    </row>
    <row r="144" spans="1:8" ht="17.25" customHeight="1">
      <c r="A144" s="142" t="s">
        <v>83</v>
      </c>
      <c r="B144" s="84">
        <v>200</v>
      </c>
      <c r="C144" s="20" t="s">
        <v>299</v>
      </c>
      <c r="D144" s="16">
        <f>D145+D146</f>
        <v>293000</v>
      </c>
      <c r="E144" s="16">
        <f>E145+E146</f>
        <v>241578.91</v>
      </c>
      <c r="F144" s="85">
        <f t="shared" si="22"/>
        <v>51421.09</v>
      </c>
      <c r="H144" s="32"/>
    </row>
    <row r="145" spans="1:8" ht="17.25" customHeight="1">
      <c r="A145" s="70" t="s">
        <v>43</v>
      </c>
      <c r="B145" s="84">
        <v>200</v>
      </c>
      <c r="C145" s="20" t="s">
        <v>300</v>
      </c>
      <c r="D145" s="16">
        <v>261000</v>
      </c>
      <c r="E145" s="149">
        <v>209634.91</v>
      </c>
      <c r="F145" s="85">
        <f t="shared" si="22"/>
        <v>51365.09</v>
      </c>
      <c r="H145" s="32"/>
    </row>
    <row r="146" spans="1:8" ht="17.25" customHeight="1">
      <c r="A146" s="70" t="s">
        <v>44</v>
      </c>
      <c r="B146" s="84">
        <v>200</v>
      </c>
      <c r="C146" s="20" t="s">
        <v>541</v>
      </c>
      <c r="D146" s="16">
        <v>32000</v>
      </c>
      <c r="E146" s="149">
        <v>31944</v>
      </c>
      <c r="F146" s="85">
        <f t="shared" si="22"/>
        <v>56</v>
      </c>
      <c r="H146" s="32"/>
    </row>
    <row r="147" spans="1:8" ht="17.25" customHeight="1">
      <c r="A147" s="70" t="s">
        <v>77</v>
      </c>
      <c r="B147" s="84">
        <v>200</v>
      </c>
      <c r="C147" s="20" t="s">
        <v>510</v>
      </c>
      <c r="D147" s="16">
        <f>D148</f>
        <v>175000</v>
      </c>
      <c r="E147" s="16">
        <f>E148</f>
        <v>93026.5</v>
      </c>
      <c r="F147" s="85">
        <f t="shared" si="22"/>
        <v>81973.5</v>
      </c>
      <c r="H147" s="32"/>
    </row>
    <row r="148" spans="1:8" ht="17.25" customHeight="1">
      <c r="A148" s="70" t="s">
        <v>46</v>
      </c>
      <c r="B148" s="84">
        <v>200</v>
      </c>
      <c r="C148" s="20" t="s">
        <v>511</v>
      </c>
      <c r="D148" s="16">
        <v>175000</v>
      </c>
      <c r="E148" s="149">
        <v>93026.5</v>
      </c>
      <c r="F148" s="85">
        <f t="shared" si="22"/>
        <v>81973.5</v>
      </c>
      <c r="H148" s="32"/>
    </row>
    <row r="149" spans="1:8" ht="72.75" customHeight="1">
      <c r="A149" s="71" t="s">
        <v>402</v>
      </c>
      <c r="B149" s="84">
        <v>200</v>
      </c>
      <c r="C149" s="20" t="s">
        <v>301</v>
      </c>
      <c r="D149" s="16">
        <f>D150</f>
        <v>42800</v>
      </c>
      <c r="E149" s="16">
        <f>E150</f>
        <v>42704</v>
      </c>
      <c r="F149" s="85">
        <f t="shared" si="22"/>
        <v>96</v>
      </c>
      <c r="H149" s="32"/>
    </row>
    <row r="150" spans="1:8" ht="37.5" customHeight="1">
      <c r="A150" s="70" t="s">
        <v>393</v>
      </c>
      <c r="B150" s="84">
        <v>200</v>
      </c>
      <c r="C150" s="20" t="s">
        <v>302</v>
      </c>
      <c r="D150" s="16">
        <f>D151</f>
        <v>42800</v>
      </c>
      <c r="E150" s="16">
        <f>E151</f>
        <v>42704</v>
      </c>
      <c r="F150" s="85">
        <f t="shared" ref="F150:F180" si="23">D150-E150</f>
        <v>96</v>
      </c>
      <c r="H150" s="32"/>
    </row>
    <row r="151" spans="1:8" ht="20.25" customHeight="1">
      <c r="A151" s="70" t="s">
        <v>77</v>
      </c>
      <c r="B151" s="84">
        <v>200</v>
      </c>
      <c r="C151" s="20" t="s">
        <v>505</v>
      </c>
      <c r="D151" s="16">
        <f>D152+D153</f>
        <v>42800</v>
      </c>
      <c r="E151" s="16">
        <f>E152+E153</f>
        <v>42704</v>
      </c>
      <c r="F151" s="85">
        <f>D151-E151</f>
        <v>96</v>
      </c>
      <c r="H151" s="32"/>
    </row>
    <row r="152" spans="1:8" ht="20.25" customHeight="1">
      <c r="A152" s="70" t="s">
        <v>369</v>
      </c>
      <c r="B152" s="84">
        <v>200</v>
      </c>
      <c r="C152" s="20" t="s">
        <v>551</v>
      </c>
      <c r="D152" s="16">
        <v>41100</v>
      </c>
      <c r="E152" s="149">
        <v>41044</v>
      </c>
      <c r="F152" s="85">
        <f>D152-E152</f>
        <v>56</v>
      </c>
      <c r="H152" s="32"/>
    </row>
    <row r="153" spans="1:8" ht="20.25" customHeight="1">
      <c r="A153" s="70" t="s">
        <v>46</v>
      </c>
      <c r="B153" s="84">
        <v>200</v>
      </c>
      <c r="C153" s="20" t="s">
        <v>506</v>
      </c>
      <c r="D153" s="16">
        <v>1700</v>
      </c>
      <c r="E153" s="149">
        <v>1660</v>
      </c>
      <c r="F153" s="85">
        <f>D153-E153</f>
        <v>40</v>
      </c>
      <c r="H153" s="32"/>
    </row>
    <row r="154" spans="1:8" ht="93.75" customHeight="1">
      <c r="A154" s="70" t="s">
        <v>403</v>
      </c>
      <c r="B154" s="84">
        <v>200</v>
      </c>
      <c r="C154" s="20" t="s">
        <v>303</v>
      </c>
      <c r="D154" s="16">
        <f t="shared" ref="D154:E157" si="24">D155</f>
        <v>6600</v>
      </c>
      <c r="E154" s="16">
        <f t="shared" si="24"/>
        <v>6600</v>
      </c>
      <c r="F154" s="85" t="s">
        <v>99</v>
      </c>
      <c r="H154" s="32"/>
    </row>
    <row r="155" spans="1:8" ht="38.25" customHeight="1">
      <c r="A155" s="70" t="s">
        <v>393</v>
      </c>
      <c r="B155" s="84">
        <v>200</v>
      </c>
      <c r="C155" s="20" t="s">
        <v>304</v>
      </c>
      <c r="D155" s="16">
        <f t="shared" si="24"/>
        <v>6600</v>
      </c>
      <c r="E155" s="16">
        <f t="shared" si="24"/>
        <v>6600</v>
      </c>
      <c r="F155" s="85" t="s">
        <v>99</v>
      </c>
      <c r="H155" s="32"/>
    </row>
    <row r="156" spans="1:8" ht="20.25" customHeight="1">
      <c r="A156" s="70" t="s">
        <v>73</v>
      </c>
      <c r="B156" s="84">
        <v>200</v>
      </c>
      <c r="C156" s="20" t="s">
        <v>305</v>
      </c>
      <c r="D156" s="16">
        <f t="shared" si="24"/>
        <v>6600</v>
      </c>
      <c r="E156" s="16">
        <f t="shared" si="24"/>
        <v>6600</v>
      </c>
      <c r="F156" s="85" t="s">
        <v>99</v>
      </c>
      <c r="H156" s="32"/>
    </row>
    <row r="157" spans="1:8" ht="20.25" customHeight="1">
      <c r="A157" s="142" t="s">
        <v>83</v>
      </c>
      <c r="B157" s="84">
        <v>200</v>
      </c>
      <c r="C157" s="20" t="s">
        <v>306</v>
      </c>
      <c r="D157" s="16">
        <f t="shared" si="24"/>
        <v>6600</v>
      </c>
      <c r="E157" s="16">
        <f t="shared" si="24"/>
        <v>6600</v>
      </c>
      <c r="F157" s="85" t="s">
        <v>99</v>
      </c>
      <c r="H157" s="32"/>
    </row>
    <row r="158" spans="1:8" ht="20.25" customHeight="1">
      <c r="A158" s="70" t="s">
        <v>43</v>
      </c>
      <c r="B158" s="84">
        <v>200</v>
      </c>
      <c r="C158" s="20" t="s">
        <v>307</v>
      </c>
      <c r="D158" s="16">
        <v>6600</v>
      </c>
      <c r="E158" s="149">
        <v>6600</v>
      </c>
      <c r="F158" s="85" t="s">
        <v>99</v>
      </c>
      <c r="H158" s="32"/>
    </row>
    <row r="159" spans="1:8" ht="93" customHeight="1">
      <c r="A159" s="70" t="s">
        <v>558</v>
      </c>
      <c r="B159" s="84">
        <v>200</v>
      </c>
      <c r="C159" s="20" t="s">
        <v>552</v>
      </c>
      <c r="D159" s="16">
        <f t="shared" ref="D159:E161" si="25">D160</f>
        <v>2268000</v>
      </c>
      <c r="E159" s="16">
        <f t="shared" si="25"/>
        <v>1962359</v>
      </c>
      <c r="F159" s="85">
        <f>D159-E159</f>
        <v>305641</v>
      </c>
      <c r="H159" s="32"/>
    </row>
    <row r="160" spans="1:8" ht="36" customHeight="1">
      <c r="A160" s="70" t="s">
        <v>393</v>
      </c>
      <c r="B160" s="84">
        <v>200</v>
      </c>
      <c r="C160" s="20" t="s">
        <v>553</v>
      </c>
      <c r="D160" s="16">
        <f t="shared" si="25"/>
        <v>2268000</v>
      </c>
      <c r="E160" s="16">
        <f t="shared" si="25"/>
        <v>1962359</v>
      </c>
      <c r="F160" s="85">
        <f t="shared" ref="F160:F164" si="26">D160-E160</f>
        <v>305641</v>
      </c>
      <c r="H160" s="32"/>
    </row>
    <row r="161" spans="1:8" ht="20.25" customHeight="1">
      <c r="A161" s="70" t="s">
        <v>73</v>
      </c>
      <c r="B161" s="84">
        <v>200</v>
      </c>
      <c r="C161" s="20" t="s">
        <v>554</v>
      </c>
      <c r="D161" s="16">
        <f t="shared" si="25"/>
        <v>2268000</v>
      </c>
      <c r="E161" s="16">
        <f t="shared" si="25"/>
        <v>1962359</v>
      </c>
      <c r="F161" s="85">
        <f t="shared" si="26"/>
        <v>305641</v>
      </c>
      <c r="H161" s="32"/>
    </row>
    <row r="162" spans="1:8" ht="20.25" customHeight="1">
      <c r="A162" s="142" t="s">
        <v>83</v>
      </c>
      <c r="B162" s="84">
        <v>200</v>
      </c>
      <c r="C162" s="20" t="s">
        <v>555</v>
      </c>
      <c r="D162" s="16">
        <f>D163+D164</f>
        <v>2268000</v>
      </c>
      <c r="E162" s="149">
        <f>E163+E164</f>
        <v>1962359</v>
      </c>
      <c r="F162" s="85">
        <f t="shared" si="26"/>
        <v>305641</v>
      </c>
      <c r="H162" s="32"/>
    </row>
    <row r="163" spans="1:8" ht="20.25" customHeight="1">
      <c r="A163" s="70" t="s">
        <v>43</v>
      </c>
      <c r="B163" s="84">
        <v>200</v>
      </c>
      <c r="C163" s="20" t="s">
        <v>556</v>
      </c>
      <c r="D163" s="16">
        <v>2244900</v>
      </c>
      <c r="E163" s="149">
        <v>1939350</v>
      </c>
      <c r="F163" s="85">
        <f t="shared" si="26"/>
        <v>305550</v>
      </c>
      <c r="H163" s="32"/>
    </row>
    <row r="164" spans="1:8" ht="20.25" customHeight="1">
      <c r="A164" s="70" t="s">
        <v>44</v>
      </c>
      <c r="B164" s="84">
        <v>200</v>
      </c>
      <c r="C164" s="20" t="s">
        <v>557</v>
      </c>
      <c r="D164" s="16">
        <v>23100</v>
      </c>
      <c r="E164" s="149">
        <v>23009</v>
      </c>
      <c r="F164" s="85">
        <f t="shared" si="26"/>
        <v>91</v>
      </c>
      <c r="H164" s="32"/>
    </row>
    <row r="165" spans="1:8" ht="95.25" customHeight="1">
      <c r="A165" s="94" t="s">
        <v>404</v>
      </c>
      <c r="B165" s="84">
        <v>200</v>
      </c>
      <c r="C165" s="20" t="s">
        <v>308</v>
      </c>
      <c r="D165" s="16">
        <f t="shared" ref="D165:E168" si="27">D166</f>
        <v>193871</v>
      </c>
      <c r="E165" s="16">
        <f t="shared" si="27"/>
        <v>193701</v>
      </c>
      <c r="F165" s="85">
        <f t="shared" si="23"/>
        <v>170</v>
      </c>
      <c r="H165" s="32"/>
    </row>
    <row r="166" spans="1:8" ht="36" customHeight="1">
      <c r="A166" s="70" t="s">
        <v>393</v>
      </c>
      <c r="B166" s="84">
        <v>200</v>
      </c>
      <c r="C166" s="20" t="s">
        <v>309</v>
      </c>
      <c r="D166" s="16">
        <f t="shared" si="27"/>
        <v>193871</v>
      </c>
      <c r="E166" s="16">
        <f t="shared" si="27"/>
        <v>193701</v>
      </c>
      <c r="F166" s="85">
        <f t="shared" si="23"/>
        <v>170</v>
      </c>
      <c r="H166" s="32"/>
    </row>
    <row r="167" spans="1:8" ht="20.25" customHeight="1">
      <c r="A167" s="70" t="s">
        <v>73</v>
      </c>
      <c r="B167" s="84">
        <v>200</v>
      </c>
      <c r="C167" s="20" t="s">
        <v>310</v>
      </c>
      <c r="D167" s="16">
        <f t="shared" si="27"/>
        <v>193871</v>
      </c>
      <c r="E167" s="16">
        <f t="shared" si="27"/>
        <v>193701</v>
      </c>
      <c r="F167" s="85">
        <f t="shared" si="23"/>
        <v>170</v>
      </c>
      <c r="H167" s="32"/>
    </row>
    <row r="168" spans="1:8" ht="20.25" customHeight="1">
      <c r="A168" s="142" t="s">
        <v>83</v>
      </c>
      <c r="B168" s="84">
        <v>200</v>
      </c>
      <c r="C168" s="20" t="s">
        <v>311</v>
      </c>
      <c r="D168" s="16">
        <f t="shared" si="27"/>
        <v>193871</v>
      </c>
      <c r="E168" s="16">
        <f t="shared" si="27"/>
        <v>193701</v>
      </c>
      <c r="F168" s="85">
        <f t="shared" si="23"/>
        <v>170</v>
      </c>
      <c r="H168" s="32"/>
    </row>
    <row r="169" spans="1:8" ht="20.25" customHeight="1">
      <c r="A169" s="70" t="s">
        <v>43</v>
      </c>
      <c r="B169" s="84">
        <v>200</v>
      </c>
      <c r="C169" s="20" t="s">
        <v>312</v>
      </c>
      <c r="D169" s="16">
        <v>193871</v>
      </c>
      <c r="E169" s="149">
        <v>193701</v>
      </c>
      <c r="F169" s="85">
        <f t="shared" si="23"/>
        <v>170</v>
      </c>
      <c r="H169" s="32"/>
    </row>
    <row r="170" spans="1:8" ht="116.25" customHeight="1">
      <c r="A170" s="70" t="s">
        <v>405</v>
      </c>
      <c r="B170" s="84">
        <v>200</v>
      </c>
      <c r="C170" s="20" t="s">
        <v>375</v>
      </c>
      <c r="D170" s="16">
        <f t="shared" ref="D170:E173" si="28">D171</f>
        <v>1900</v>
      </c>
      <c r="E170" s="16">
        <f t="shared" si="28"/>
        <v>1870</v>
      </c>
      <c r="F170" s="85">
        <f t="shared" si="23"/>
        <v>30</v>
      </c>
      <c r="H170" s="32"/>
    </row>
    <row r="171" spans="1:8" ht="38.25" customHeight="1">
      <c r="A171" s="70" t="s">
        <v>393</v>
      </c>
      <c r="B171" s="84">
        <v>200</v>
      </c>
      <c r="C171" s="20" t="s">
        <v>376</v>
      </c>
      <c r="D171" s="16">
        <f t="shared" si="28"/>
        <v>1900</v>
      </c>
      <c r="E171" s="16">
        <f t="shared" si="28"/>
        <v>1870</v>
      </c>
      <c r="F171" s="85">
        <f t="shared" si="23"/>
        <v>30</v>
      </c>
      <c r="H171" s="32"/>
    </row>
    <row r="172" spans="1:8" ht="20.25" customHeight="1">
      <c r="A172" s="70" t="s">
        <v>73</v>
      </c>
      <c r="B172" s="84">
        <v>200</v>
      </c>
      <c r="C172" s="20" t="s">
        <v>377</v>
      </c>
      <c r="D172" s="16">
        <f t="shared" si="28"/>
        <v>1900</v>
      </c>
      <c r="E172" s="16">
        <f t="shared" si="28"/>
        <v>1870</v>
      </c>
      <c r="F172" s="85">
        <f t="shared" si="23"/>
        <v>30</v>
      </c>
      <c r="H172" s="32"/>
    </row>
    <row r="173" spans="1:8" ht="20.25" customHeight="1">
      <c r="A173" s="142" t="s">
        <v>83</v>
      </c>
      <c r="B173" s="84">
        <v>200</v>
      </c>
      <c r="C173" s="20" t="s">
        <v>378</v>
      </c>
      <c r="D173" s="16">
        <f t="shared" si="28"/>
        <v>1900</v>
      </c>
      <c r="E173" s="16">
        <f t="shared" si="28"/>
        <v>1870</v>
      </c>
      <c r="F173" s="85">
        <f t="shared" si="23"/>
        <v>30</v>
      </c>
      <c r="H173" s="32"/>
    </row>
    <row r="174" spans="1:8" ht="20.25" customHeight="1">
      <c r="A174" s="70" t="s">
        <v>43</v>
      </c>
      <c r="B174" s="84">
        <v>200</v>
      </c>
      <c r="C174" s="20" t="s">
        <v>379</v>
      </c>
      <c r="D174" s="16">
        <v>1900</v>
      </c>
      <c r="E174" s="149">
        <v>1870</v>
      </c>
      <c r="F174" s="85">
        <f t="shared" si="23"/>
        <v>30</v>
      </c>
      <c r="H174" s="32"/>
    </row>
    <row r="175" spans="1:8" ht="36" customHeight="1">
      <c r="A175" s="70" t="s">
        <v>389</v>
      </c>
      <c r="B175" s="84">
        <v>200</v>
      </c>
      <c r="C175" s="20" t="s">
        <v>313</v>
      </c>
      <c r="D175" s="16">
        <f>D176</f>
        <v>201000</v>
      </c>
      <c r="E175" s="16">
        <f>E176</f>
        <v>193027</v>
      </c>
      <c r="F175" s="85">
        <f t="shared" si="23"/>
        <v>7973</v>
      </c>
      <c r="H175" s="32"/>
    </row>
    <row r="176" spans="1:8" ht="86.25" customHeight="1">
      <c r="A176" s="70" t="s">
        <v>406</v>
      </c>
      <c r="B176" s="84">
        <v>200</v>
      </c>
      <c r="C176" s="20" t="s">
        <v>314</v>
      </c>
      <c r="D176" s="16">
        <f>D177</f>
        <v>201000</v>
      </c>
      <c r="E176" s="16">
        <f>E177</f>
        <v>193027</v>
      </c>
      <c r="F176" s="85">
        <f t="shared" si="23"/>
        <v>7973</v>
      </c>
      <c r="H176" s="32"/>
    </row>
    <row r="177" spans="1:8" ht="37.5" customHeight="1">
      <c r="A177" s="70" t="s">
        <v>393</v>
      </c>
      <c r="B177" s="84">
        <v>200</v>
      </c>
      <c r="C177" s="20" t="s">
        <v>315</v>
      </c>
      <c r="D177" s="16">
        <f>D178+D181</f>
        <v>201000</v>
      </c>
      <c r="E177" s="16">
        <f>E178+E181</f>
        <v>193027</v>
      </c>
      <c r="F177" s="85">
        <f t="shared" si="23"/>
        <v>7973</v>
      </c>
      <c r="H177" s="32"/>
    </row>
    <row r="178" spans="1:8" ht="20.25" customHeight="1">
      <c r="A178" s="70" t="s">
        <v>73</v>
      </c>
      <c r="B178" s="84">
        <v>200</v>
      </c>
      <c r="C178" s="20" t="s">
        <v>316</v>
      </c>
      <c r="D178" s="16">
        <f>D179</f>
        <v>50200</v>
      </c>
      <c r="E178" s="16">
        <f>E179</f>
        <v>42280</v>
      </c>
      <c r="F178" s="85">
        <f t="shared" si="23"/>
        <v>7920</v>
      </c>
      <c r="H178" s="32"/>
    </row>
    <row r="179" spans="1:8" ht="20.25" customHeight="1">
      <c r="A179" s="142" t="s">
        <v>83</v>
      </c>
      <c r="B179" s="84">
        <v>200</v>
      </c>
      <c r="C179" s="20" t="s">
        <v>317</v>
      </c>
      <c r="D179" s="16">
        <f>D180</f>
        <v>50200</v>
      </c>
      <c r="E179" s="16">
        <f>E180</f>
        <v>42280</v>
      </c>
      <c r="F179" s="85">
        <f t="shared" si="23"/>
        <v>7920</v>
      </c>
      <c r="H179" s="32"/>
    </row>
    <row r="180" spans="1:8" ht="20.25" customHeight="1">
      <c r="A180" s="70" t="s">
        <v>43</v>
      </c>
      <c r="B180" s="84">
        <v>200</v>
      </c>
      <c r="C180" s="20" t="s">
        <v>318</v>
      </c>
      <c r="D180" s="16">
        <v>50200</v>
      </c>
      <c r="E180" s="149">
        <v>42280</v>
      </c>
      <c r="F180" s="85">
        <f t="shared" si="23"/>
        <v>7920</v>
      </c>
      <c r="H180" s="32"/>
    </row>
    <row r="181" spans="1:8" ht="20.25" customHeight="1">
      <c r="A181" s="70" t="s">
        <v>77</v>
      </c>
      <c r="B181" s="84">
        <v>200</v>
      </c>
      <c r="C181" s="20" t="s">
        <v>526</v>
      </c>
      <c r="D181" s="16">
        <f>D182</f>
        <v>150800</v>
      </c>
      <c r="E181" s="16">
        <f>E182</f>
        <v>150747</v>
      </c>
      <c r="F181" s="85">
        <f>D181-E181</f>
        <v>53</v>
      </c>
      <c r="H181" s="32"/>
    </row>
    <row r="182" spans="1:8" ht="20.25" customHeight="1">
      <c r="A182" s="70" t="s">
        <v>369</v>
      </c>
      <c r="B182" s="84">
        <v>200</v>
      </c>
      <c r="C182" s="20" t="s">
        <v>527</v>
      </c>
      <c r="D182" s="16">
        <v>150800</v>
      </c>
      <c r="E182" s="149">
        <v>150747</v>
      </c>
      <c r="F182" s="85">
        <f>D182-E182</f>
        <v>53</v>
      </c>
      <c r="H182" s="32"/>
    </row>
    <row r="183" spans="1:8" ht="15.75" customHeight="1">
      <c r="A183" s="95" t="s">
        <v>84</v>
      </c>
      <c r="B183" s="86">
        <v>200</v>
      </c>
      <c r="C183" s="36" t="s">
        <v>121</v>
      </c>
      <c r="D183" s="16">
        <f>D184+D195+D232</f>
        <v>2771700</v>
      </c>
      <c r="E183" s="16">
        <f>E184+E195+E232</f>
        <v>1798651.0899999999</v>
      </c>
      <c r="F183" s="85">
        <f t="shared" ref="F183:F195" si="29">D183-E183</f>
        <v>973048.91000000015</v>
      </c>
      <c r="H183" s="35"/>
    </row>
    <row r="184" spans="1:8" ht="15.75" customHeight="1">
      <c r="A184" s="95" t="s">
        <v>391</v>
      </c>
      <c r="B184" s="86">
        <v>200</v>
      </c>
      <c r="C184" s="36" t="s">
        <v>390</v>
      </c>
      <c r="D184" s="16">
        <f t="shared" ref="D184:E189" si="30">D185</f>
        <v>146100</v>
      </c>
      <c r="E184" s="16">
        <f t="shared" si="30"/>
        <v>65728.73</v>
      </c>
      <c r="F184" s="85">
        <f t="shared" si="29"/>
        <v>80371.27</v>
      </c>
      <c r="H184" s="35"/>
    </row>
    <row r="185" spans="1:8" ht="36" customHeight="1">
      <c r="A185" s="94" t="s">
        <v>392</v>
      </c>
      <c r="B185" s="86">
        <v>200</v>
      </c>
      <c r="C185" s="36" t="s">
        <v>416</v>
      </c>
      <c r="D185" s="16">
        <f t="shared" si="30"/>
        <v>146100</v>
      </c>
      <c r="E185" s="16">
        <f t="shared" si="30"/>
        <v>65728.73</v>
      </c>
      <c r="F185" s="85">
        <f t="shared" si="29"/>
        <v>80371.27</v>
      </c>
      <c r="H185" s="35"/>
    </row>
    <row r="186" spans="1:8" ht="116.25" customHeight="1">
      <c r="A186" s="95" t="s">
        <v>424</v>
      </c>
      <c r="B186" s="86">
        <v>200</v>
      </c>
      <c r="C186" s="36" t="s">
        <v>425</v>
      </c>
      <c r="D186" s="16">
        <f>D187+D191</f>
        <v>146100</v>
      </c>
      <c r="E186" s="16">
        <f>E187+E191</f>
        <v>65728.73</v>
      </c>
      <c r="F186" s="85">
        <f t="shared" si="29"/>
        <v>80371.27</v>
      </c>
      <c r="H186" s="35"/>
    </row>
    <row r="187" spans="1:8" ht="36.75" customHeight="1">
      <c r="A187" s="95" t="s">
        <v>489</v>
      </c>
      <c r="B187" s="86">
        <v>200</v>
      </c>
      <c r="C187" s="36" t="s">
        <v>485</v>
      </c>
      <c r="D187" s="16">
        <f t="shared" si="30"/>
        <v>55900</v>
      </c>
      <c r="E187" s="16">
        <f t="shared" si="30"/>
        <v>1069.74</v>
      </c>
      <c r="F187" s="85">
        <f t="shared" si="29"/>
        <v>54830.26</v>
      </c>
      <c r="H187" s="35"/>
    </row>
    <row r="188" spans="1:8" ht="15.75" customHeight="1">
      <c r="A188" s="70" t="s">
        <v>73</v>
      </c>
      <c r="B188" s="86">
        <v>200</v>
      </c>
      <c r="C188" s="36" t="s">
        <v>486</v>
      </c>
      <c r="D188" s="16">
        <f t="shared" si="30"/>
        <v>55900</v>
      </c>
      <c r="E188" s="16">
        <f t="shared" si="30"/>
        <v>1069.74</v>
      </c>
      <c r="F188" s="85">
        <f t="shared" si="29"/>
        <v>54830.26</v>
      </c>
      <c r="H188" s="35"/>
    </row>
    <row r="189" spans="1:8" ht="16.5" customHeight="1">
      <c r="A189" s="142" t="s">
        <v>83</v>
      </c>
      <c r="B189" s="86">
        <v>200</v>
      </c>
      <c r="C189" s="36" t="s">
        <v>487</v>
      </c>
      <c r="D189" s="16">
        <f t="shared" si="30"/>
        <v>55900</v>
      </c>
      <c r="E189" s="16">
        <f t="shared" si="30"/>
        <v>1069.74</v>
      </c>
      <c r="F189" s="85">
        <f t="shared" si="29"/>
        <v>54830.26</v>
      </c>
      <c r="H189" s="35"/>
    </row>
    <row r="190" spans="1:8" ht="16.5" customHeight="1">
      <c r="A190" s="70" t="s">
        <v>43</v>
      </c>
      <c r="B190" s="86">
        <v>200</v>
      </c>
      <c r="C190" s="36" t="s">
        <v>488</v>
      </c>
      <c r="D190" s="16">
        <v>55900</v>
      </c>
      <c r="E190" s="149">
        <v>1069.74</v>
      </c>
      <c r="F190" s="85">
        <f t="shared" si="29"/>
        <v>54830.26</v>
      </c>
      <c r="H190" s="35"/>
    </row>
    <row r="191" spans="1:8" ht="35.25" customHeight="1">
      <c r="A191" s="70" t="s">
        <v>393</v>
      </c>
      <c r="B191" s="86">
        <v>200</v>
      </c>
      <c r="C191" s="36" t="s">
        <v>571</v>
      </c>
      <c r="D191" s="16">
        <f t="shared" ref="D191:E193" si="31">D192</f>
        <v>90200</v>
      </c>
      <c r="E191" s="16">
        <f t="shared" si="31"/>
        <v>64658.99</v>
      </c>
      <c r="F191" s="85">
        <f t="shared" si="29"/>
        <v>25541.010000000002</v>
      </c>
      <c r="H191" s="35"/>
    </row>
    <row r="192" spans="1:8" ht="16.5" customHeight="1">
      <c r="A192" s="70" t="s">
        <v>73</v>
      </c>
      <c r="B192" s="86">
        <v>200</v>
      </c>
      <c r="C192" s="36" t="s">
        <v>572</v>
      </c>
      <c r="D192" s="16">
        <f t="shared" si="31"/>
        <v>90200</v>
      </c>
      <c r="E192" s="16">
        <f t="shared" si="31"/>
        <v>64658.99</v>
      </c>
      <c r="F192" s="85">
        <f t="shared" si="29"/>
        <v>25541.010000000002</v>
      </c>
      <c r="H192" s="35"/>
    </row>
    <row r="193" spans="1:8" ht="16.5" customHeight="1">
      <c r="A193" s="142" t="s">
        <v>83</v>
      </c>
      <c r="B193" s="86">
        <v>200</v>
      </c>
      <c r="C193" s="36" t="s">
        <v>573</v>
      </c>
      <c r="D193" s="16">
        <f t="shared" si="31"/>
        <v>90200</v>
      </c>
      <c r="E193" s="16">
        <f t="shared" si="31"/>
        <v>64658.99</v>
      </c>
      <c r="F193" s="85">
        <f t="shared" si="29"/>
        <v>25541.010000000002</v>
      </c>
      <c r="H193" s="35"/>
    </row>
    <row r="194" spans="1:8" ht="16.5" customHeight="1">
      <c r="A194" s="70" t="s">
        <v>43</v>
      </c>
      <c r="B194" s="86">
        <v>200</v>
      </c>
      <c r="C194" s="36" t="s">
        <v>574</v>
      </c>
      <c r="D194" s="16">
        <v>90200</v>
      </c>
      <c r="E194" s="149">
        <v>64658.99</v>
      </c>
      <c r="F194" s="85">
        <f t="shared" si="29"/>
        <v>25541.010000000002</v>
      </c>
      <c r="H194" s="35"/>
    </row>
    <row r="195" spans="1:8">
      <c r="A195" s="94" t="s">
        <v>85</v>
      </c>
      <c r="B195" s="84">
        <v>200</v>
      </c>
      <c r="C195" s="33" t="s">
        <v>122</v>
      </c>
      <c r="D195" s="34">
        <f>D196+D226</f>
        <v>639500</v>
      </c>
      <c r="E195" s="34">
        <f>E196+E226</f>
        <v>492804.42</v>
      </c>
      <c r="F195" s="85">
        <f t="shared" si="29"/>
        <v>146695.58000000002</v>
      </c>
      <c r="G195" s="32"/>
      <c r="H195" s="32"/>
    </row>
    <row r="196" spans="1:8" ht="39.75" customHeight="1">
      <c r="A196" s="94" t="s">
        <v>392</v>
      </c>
      <c r="B196" s="84">
        <v>200</v>
      </c>
      <c r="C196" s="33" t="s">
        <v>319</v>
      </c>
      <c r="D196" s="34">
        <f>D197+D206+D211+D216+D221</f>
        <v>631500</v>
      </c>
      <c r="E196" s="34">
        <f>E197+E206+E211+E216+E221</f>
        <v>484805.17</v>
      </c>
      <c r="F196" s="85">
        <f t="shared" ref="F196:F202" si="32">D196-E196</f>
        <v>146694.83000000002</v>
      </c>
      <c r="G196" s="32"/>
      <c r="H196" s="32"/>
    </row>
    <row r="197" spans="1:8" ht="95.25" customHeight="1">
      <c r="A197" s="94" t="s">
        <v>321</v>
      </c>
      <c r="B197" s="84">
        <v>200</v>
      </c>
      <c r="C197" s="33" t="s">
        <v>320</v>
      </c>
      <c r="D197" s="34">
        <f>D198</f>
        <v>440700</v>
      </c>
      <c r="E197" s="34">
        <f>E198</f>
        <v>382671.01</v>
      </c>
      <c r="F197" s="85">
        <f t="shared" si="32"/>
        <v>58028.989999999991</v>
      </c>
      <c r="H197" s="32"/>
    </row>
    <row r="198" spans="1:8" ht="33" customHeight="1">
      <c r="A198" s="70" t="s">
        <v>393</v>
      </c>
      <c r="B198" s="84"/>
      <c r="C198" s="33" t="s">
        <v>322</v>
      </c>
      <c r="D198" s="34">
        <f>D199+D203</f>
        <v>440700</v>
      </c>
      <c r="E198" s="34">
        <f>E199+E203</f>
        <v>382671.01</v>
      </c>
      <c r="F198" s="85">
        <f t="shared" si="32"/>
        <v>58028.989999999991</v>
      </c>
      <c r="H198" s="32"/>
    </row>
    <row r="199" spans="1:8">
      <c r="A199" s="70" t="s">
        <v>73</v>
      </c>
      <c r="B199" s="84">
        <v>200</v>
      </c>
      <c r="C199" s="33" t="s">
        <v>323</v>
      </c>
      <c r="D199" s="34">
        <f>D200</f>
        <v>140200</v>
      </c>
      <c r="E199" s="34">
        <f>E200</f>
        <v>82259.010000000009</v>
      </c>
      <c r="F199" s="85">
        <f t="shared" si="32"/>
        <v>57940.989999999991</v>
      </c>
      <c r="H199" s="32"/>
    </row>
    <row r="200" spans="1:8">
      <c r="A200" s="142" t="s">
        <v>83</v>
      </c>
      <c r="B200" s="84">
        <v>200</v>
      </c>
      <c r="C200" s="33" t="s">
        <v>324</v>
      </c>
      <c r="D200" s="34">
        <f>D201+D202</f>
        <v>140200</v>
      </c>
      <c r="E200" s="34">
        <f>E201+E202</f>
        <v>82259.010000000009</v>
      </c>
      <c r="F200" s="85">
        <f t="shared" si="32"/>
        <v>57940.989999999991</v>
      </c>
      <c r="H200" s="32"/>
    </row>
    <row r="201" spans="1:8">
      <c r="A201" s="70" t="s">
        <v>42</v>
      </c>
      <c r="B201" s="84">
        <v>200</v>
      </c>
      <c r="C201" s="33" t="s">
        <v>381</v>
      </c>
      <c r="D201" s="34">
        <v>15600</v>
      </c>
      <c r="E201" s="13">
        <v>1201.44</v>
      </c>
      <c r="F201" s="85">
        <f t="shared" si="32"/>
        <v>14398.56</v>
      </c>
      <c r="H201" s="32"/>
    </row>
    <row r="202" spans="1:8">
      <c r="A202" s="70" t="s">
        <v>43</v>
      </c>
      <c r="B202" s="84">
        <v>200</v>
      </c>
      <c r="C202" s="33" t="s">
        <v>325</v>
      </c>
      <c r="D202" s="34">
        <v>124600</v>
      </c>
      <c r="E202" s="13">
        <v>81057.570000000007</v>
      </c>
      <c r="F202" s="85">
        <f t="shared" si="32"/>
        <v>43542.429999999993</v>
      </c>
      <c r="H202" s="32"/>
    </row>
    <row r="203" spans="1:8" ht="12.75" customHeight="1">
      <c r="A203" s="70" t="s">
        <v>77</v>
      </c>
      <c r="B203" s="84">
        <v>200</v>
      </c>
      <c r="C203" s="33" t="s">
        <v>559</v>
      </c>
      <c r="D203" s="34">
        <f>D204+D205</f>
        <v>300500</v>
      </c>
      <c r="E203" s="34">
        <f>E204+E205</f>
        <v>300412</v>
      </c>
      <c r="F203" s="85">
        <f>D203-E203</f>
        <v>88</v>
      </c>
      <c r="H203" s="32"/>
    </row>
    <row r="204" spans="1:8" ht="13.5" customHeight="1">
      <c r="A204" s="70" t="s">
        <v>369</v>
      </c>
      <c r="B204" s="84">
        <v>200</v>
      </c>
      <c r="C204" s="33" t="s">
        <v>560</v>
      </c>
      <c r="D204" s="34">
        <v>33200</v>
      </c>
      <c r="E204" s="13">
        <v>33150</v>
      </c>
      <c r="F204" s="85">
        <f>D204-E204</f>
        <v>50</v>
      </c>
      <c r="H204" s="32"/>
    </row>
    <row r="205" spans="1:8" ht="14.25" customHeight="1">
      <c r="A205" s="70" t="s">
        <v>46</v>
      </c>
      <c r="B205" s="84">
        <v>200</v>
      </c>
      <c r="C205" s="33" t="s">
        <v>561</v>
      </c>
      <c r="D205" s="34">
        <v>267300</v>
      </c>
      <c r="E205" s="13">
        <v>267262</v>
      </c>
      <c r="F205" s="85">
        <f>D205-E205</f>
        <v>38</v>
      </c>
      <c r="H205" s="32"/>
    </row>
    <row r="206" spans="1:8" ht="116.25" customHeight="1">
      <c r="A206" s="70" t="s">
        <v>517</v>
      </c>
      <c r="B206" s="84">
        <v>200</v>
      </c>
      <c r="C206" s="33" t="s">
        <v>512</v>
      </c>
      <c r="D206" s="34">
        <f t="shared" ref="D206:E209" si="33">D207</f>
        <v>24000</v>
      </c>
      <c r="E206" s="34">
        <f t="shared" si="33"/>
        <v>5856.11</v>
      </c>
      <c r="F206" s="85">
        <f>D206-E206</f>
        <v>18143.89</v>
      </c>
      <c r="H206" s="32"/>
    </row>
    <row r="207" spans="1:8" ht="39.75" customHeight="1">
      <c r="A207" s="70" t="s">
        <v>518</v>
      </c>
      <c r="B207" s="84">
        <v>200</v>
      </c>
      <c r="C207" s="33" t="s">
        <v>513</v>
      </c>
      <c r="D207" s="34">
        <f t="shared" si="33"/>
        <v>24000</v>
      </c>
      <c r="E207" s="34">
        <f t="shared" si="33"/>
        <v>5856.11</v>
      </c>
      <c r="F207" s="85">
        <f t="shared" ref="F207:F210" si="34">D207-E207</f>
        <v>18143.89</v>
      </c>
      <c r="H207" s="32"/>
    </row>
    <row r="208" spans="1:8">
      <c r="A208" s="70" t="s">
        <v>73</v>
      </c>
      <c r="B208" s="84">
        <v>200</v>
      </c>
      <c r="C208" s="33" t="s">
        <v>514</v>
      </c>
      <c r="D208" s="34">
        <f t="shared" si="33"/>
        <v>24000</v>
      </c>
      <c r="E208" s="34">
        <f t="shared" si="33"/>
        <v>5856.11</v>
      </c>
      <c r="F208" s="85">
        <f t="shared" si="34"/>
        <v>18143.89</v>
      </c>
      <c r="H208" s="32"/>
    </row>
    <row r="209" spans="1:8" ht="15.75" customHeight="1">
      <c r="A209" s="71" t="s">
        <v>162</v>
      </c>
      <c r="B209" s="84">
        <v>200</v>
      </c>
      <c r="C209" s="33" t="s">
        <v>515</v>
      </c>
      <c r="D209" s="34">
        <f t="shared" si="33"/>
        <v>24000</v>
      </c>
      <c r="E209" s="34">
        <f t="shared" si="33"/>
        <v>5856.11</v>
      </c>
      <c r="F209" s="85">
        <f>D209-E209</f>
        <v>18143.89</v>
      </c>
      <c r="H209" s="32"/>
    </row>
    <row r="210" spans="1:8" ht="36" customHeight="1">
      <c r="A210" s="70" t="s">
        <v>519</v>
      </c>
      <c r="B210" s="84">
        <v>200</v>
      </c>
      <c r="C210" s="33" t="s">
        <v>516</v>
      </c>
      <c r="D210" s="34">
        <v>24000</v>
      </c>
      <c r="E210" s="13">
        <v>5856.11</v>
      </c>
      <c r="F210" s="85">
        <f t="shared" si="34"/>
        <v>18143.89</v>
      </c>
      <c r="H210" s="32"/>
    </row>
    <row r="211" spans="1:8" ht="93.75" customHeight="1">
      <c r="A211" s="70" t="s">
        <v>462</v>
      </c>
      <c r="B211" s="84">
        <v>200</v>
      </c>
      <c r="C211" s="33" t="s">
        <v>457</v>
      </c>
      <c r="D211" s="34">
        <f t="shared" ref="D211:E214" si="35">D212</f>
        <v>4600</v>
      </c>
      <c r="E211" s="34">
        <f t="shared" si="35"/>
        <v>4543</v>
      </c>
      <c r="F211" s="85">
        <f t="shared" ref="F211:F232" si="36">D211-E211</f>
        <v>57</v>
      </c>
      <c r="H211" s="32"/>
    </row>
    <row r="212" spans="1:8" ht="33.75">
      <c r="A212" s="70" t="s">
        <v>393</v>
      </c>
      <c r="B212" s="84">
        <v>200</v>
      </c>
      <c r="C212" s="33" t="s">
        <v>458</v>
      </c>
      <c r="D212" s="34">
        <f t="shared" si="35"/>
        <v>4600</v>
      </c>
      <c r="E212" s="34">
        <f t="shared" si="35"/>
        <v>4543</v>
      </c>
      <c r="F212" s="85">
        <f t="shared" si="36"/>
        <v>57</v>
      </c>
      <c r="H212" s="32"/>
    </row>
    <row r="213" spans="1:8">
      <c r="A213" s="70" t="s">
        <v>73</v>
      </c>
      <c r="B213" s="84">
        <v>200</v>
      </c>
      <c r="C213" s="33" t="s">
        <v>459</v>
      </c>
      <c r="D213" s="34">
        <f t="shared" si="35"/>
        <v>4600</v>
      </c>
      <c r="E213" s="34">
        <f t="shared" si="35"/>
        <v>4543</v>
      </c>
      <c r="F213" s="85">
        <f t="shared" si="36"/>
        <v>57</v>
      </c>
      <c r="H213" s="32"/>
    </row>
    <row r="214" spans="1:8">
      <c r="A214" s="142" t="s">
        <v>83</v>
      </c>
      <c r="B214" s="84">
        <v>200</v>
      </c>
      <c r="C214" s="33" t="s">
        <v>460</v>
      </c>
      <c r="D214" s="34">
        <f t="shared" si="35"/>
        <v>4600</v>
      </c>
      <c r="E214" s="34">
        <f t="shared" si="35"/>
        <v>4543</v>
      </c>
      <c r="F214" s="85">
        <f t="shared" si="36"/>
        <v>57</v>
      </c>
      <c r="H214" s="32"/>
    </row>
    <row r="215" spans="1:8">
      <c r="A215" s="70" t="s">
        <v>44</v>
      </c>
      <c r="B215" s="84">
        <v>200</v>
      </c>
      <c r="C215" s="33" t="s">
        <v>461</v>
      </c>
      <c r="D215" s="34">
        <v>4600</v>
      </c>
      <c r="E215" s="13">
        <v>4543</v>
      </c>
      <c r="F215" s="85">
        <f t="shared" si="36"/>
        <v>57</v>
      </c>
      <c r="H215" s="32"/>
    </row>
    <row r="216" spans="1:8" ht="105" customHeight="1">
      <c r="A216" s="70" t="s">
        <v>525</v>
      </c>
      <c r="B216" s="84">
        <v>200</v>
      </c>
      <c r="C216" s="33" t="s">
        <v>520</v>
      </c>
      <c r="D216" s="34">
        <f t="shared" ref="D216:E219" si="37">D217</f>
        <v>159200</v>
      </c>
      <c r="E216" s="34">
        <f t="shared" si="37"/>
        <v>90076</v>
      </c>
      <c r="F216" s="85">
        <f t="shared" si="36"/>
        <v>69124</v>
      </c>
      <c r="H216" s="32"/>
    </row>
    <row r="217" spans="1:8" ht="35.25" customHeight="1">
      <c r="A217" s="70" t="s">
        <v>518</v>
      </c>
      <c r="B217" s="84">
        <v>200</v>
      </c>
      <c r="C217" s="33" t="s">
        <v>521</v>
      </c>
      <c r="D217" s="34">
        <f t="shared" si="37"/>
        <v>159200</v>
      </c>
      <c r="E217" s="34">
        <f t="shared" si="37"/>
        <v>90076</v>
      </c>
      <c r="F217" s="85">
        <f t="shared" si="36"/>
        <v>69124</v>
      </c>
      <c r="H217" s="32"/>
    </row>
    <row r="218" spans="1:8">
      <c r="A218" s="70" t="s">
        <v>73</v>
      </c>
      <c r="B218" s="84">
        <v>200</v>
      </c>
      <c r="C218" s="33" t="s">
        <v>522</v>
      </c>
      <c r="D218" s="34">
        <f t="shared" si="37"/>
        <v>159200</v>
      </c>
      <c r="E218" s="34">
        <f t="shared" si="37"/>
        <v>90076</v>
      </c>
      <c r="F218" s="85">
        <f t="shared" si="36"/>
        <v>69124</v>
      </c>
      <c r="H218" s="32"/>
    </row>
    <row r="219" spans="1:8" ht="18.75" customHeight="1">
      <c r="A219" s="71" t="s">
        <v>162</v>
      </c>
      <c r="B219" s="84">
        <v>200</v>
      </c>
      <c r="C219" s="33" t="s">
        <v>523</v>
      </c>
      <c r="D219" s="34">
        <f t="shared" si="37"/>
        <v>159200</v>
      </c>
      <c r="E219" s="34">
        <f t="shared" si="37"/>
        <v>90076</v>
      </c>
      <c r="F219" s="85">
        <f t="shared" si="36"/>
        <v>69124</v>
      </c>
      <c r="H219" s="32"/>
    </row>
    <row r="220" spans="1:8" ht="36.75" customHeight="1">
      <c r="A220" s="70" t="s">
        <v>519</v>
      </c>
      <c r="B220" s="84">
        <v>200</v>
      </c>
      <c r="C220" s="33" t="s">
        <v>524</v>
      </c>
      <c r="D220" s="34">
        <v>159200</v>
      </c>
      <c r="E220" s="13">
        <v>90076</v>
      </c>
      <c r="F220" s="85">
        <f t="shared" si="36"/>
        <v>69124</v>
      </c>
      <c r="H220" s="32"/>
    </row>
    <row r="221" spans="1:8" ht="129" customHeight="1">
      <c r="A221" s="70" t="s">
        <v>535</v>
      </c>
      <c r="B221" s="84">
        <v>200</v>
      </c>
      <c r="C221" s="33" t="s">
        <v>530</v>
      </c>
      <c r="D221" s="34">
        <f t="shared" ref="D221:E224" si="38">D222</f>
        <v>3000</v>
      </c>
      <c r="E221" s="34">
        <f t="shared" si="38"/>
        <v>1659.05</v>
      </c>
      <c r="F221" s="85">
        <f t="shared" si="36"/>
        <v>1340.95</v>
      </c>
      <c r="H221" s="32"/>
    </row>
    <row r="222" spans="1:8" ht="36.75" customHeight="1">
      <c r="A222" s="70" t="s">
        <v>518</v>
      </c>
      <c r="B222" s="84">
        <v>200</v>
      </c>
      <c r="C222" s="33" t="s">
        <v>531</v>
      </c>
      <c r="D222" s="34">
        <f t="shared" si="38"/>
        <v>3000</v>
      </c>
      <c r="E222" s="34">
        <f t="shared" si="38"/>
        <v>1659.05</v>
      </c>
      <c r="F222" s="85">
        <f t="shared" si="36"/>
        <v>1340.95</v>
      </c>
      <c r="H222" s="32"/>
    </row>
    <row r="223" spans="1:8" ht="18.75" customHeight="1">
      <c r="A223" s="70" t="s">
        <v>73</v>
      </c>
      <c r="B223" s="84">
        <v>200</v>
      </c>
      <c r="C223" s="33" t="s">
        <v>532</v>
      </c>
      <c r="D223" s="34">
        <f t="shared" si="38"/>
        <v>3000</v>
      </c>
      <c r="E223" s="34">
        <f t="shared" si="38"/>
        <v>1659.05</v>
      </c>
      <c r="F223" s="85">
        <f t="shared" si="36"/>
        <v>1340.95</v>
      </c>
      <c r="H223" s="32"/>
    </row>
    <row r="224" spans="1:8" ht="18.75" customHeight="1">
      <c r="A224" s="71" t="s">
        <v>162</v>
      </c>
      <c r="B224" s="84">
        <v>200</v>
      </c>
      <c r="C224" s="33" t="s">
        <v>533</v>
      </c>
      <c r="D224" s="34">
        <f t="shared" si="38"/>
        <v>3000</v>
      </c>
      <c r="E224" s="34">
        <f t="shared" si="38"/>
        <v>1659.05</v>
      </c>
      <c r="F224" s="85">
        <f t="shared" si="36"/>
        <v>1340.95</v>
      </c>
      <c r="H224" s="32"/>
    </row>
    <row r="225" spans="1:8" ht="36.75" customHeight="1">
      <c r="A225" s="70" t="s">
        <v>519</v>
      </c>
      <c r="B225" s="84">
        <v>200</v>
      </c>
      <c r="C225" s="33" t="s">
        <v>534</v>
      </c>
      <c r="D225" s="34">
        <v>3000</v>
      </c>
      <c r="E225" s="13">
        <v>1659.05</v>
      </c>
      <c r="F225" s="85">
        <f t="shared" si="36"/>
        <v>1340.95</v>
      </c>
      <c r="H225" s="32"/>
    </row>
    <row r="226" spans="1:8" ht="20.25" customHeight="1">
      <c r="A226" s="71" t="s">
        <v>228</v>
      </c>
      <c r="B226" s="84">
        <v>200</v>
      </c>
      <c r="C226" s="33" t="s">
        <v>542</v>
      </c>
      <c r="D226" s="34">
        <f t="shared" ref="D226:E230" si="39">D227</f>
        <v>8000</v>
      </c>
      <c r="E226" s="34">
        <f t="shared" si="39"/>
        <v>7999.25</v>
      </c>
      <c r="F226" s="85">
        <f t="shared" si="36"/>
        <v>0.75</v>
      </c>
      <c r="H226" s="32"/>
    </row>
    <row r="227" spans="1:8" ht="82.5" customHeight="1">
      <c r="A227" s="70" t="s">
        <v>482</v>
      </c>
      <c r="B227" s="84">
        <v>200</v>
      </c>
      <c r="C227" s="33" t="s">
        <v>543</v>
      </c>
      <c r="D227" s="34">
        <f t="shared" si="39"/>
        <v>8000</v>
      </c>
      <c r="E227" s="34">
        <f t="shared" si="39"/>
        <v>7999.25</v>
      </c>
      <c r="F227" s="85">
        <f t="shared" si="36"/>
        <v>0.75</v>
      </c>
      <c r="H227" s="32"/>
    </row>
    <row r="228" spans="1:8" ht="36.75" customHeight="1">
      <c r="A228" s="70" t="s">
        <v>393</v>
      </c>
      <c r="B228" s="84">
        <v>200</v>
      </c>
      <c r="C228" s="33" t="s">
        <v>544</v>
      </c>
      <c r="D228" s="34">
        <f t="shared" si="39"/>
        <v>8000</v>
      </c>
      <c r="E228" s="34">
        <f t="shared" si="39"/>
        <v>7999.25</v>
      </c>
      <c r="F228" s="85">
        <f t="shared" si="36"/>
        <v>0.75</v>
      </c>
      <c r="H228" s="32"/>
    </row>
    <row r="229" spans="1:8" ht="17.25" customHeight="1">
      <c r="A229" s="70" t="s">
        <v>73</v>
      </c>
      <c r="B229" s="84">
        <v>200</v>
      </c>
      <c r="C229" s="33" t="s">
        <v>545</v>
      </c>
      <c r="D229" s="34">
        <f t="shared" si="39"/>
        <v>8000</v>
      </c>
      <c r="E229" s="34">
        <f t="shared" si="39"/>
        <v>7999.25</v>
      </c>
      <c r="F229" s="85">
        <f t="shared" si="36"/>
        <v>0.75</v>
      </c>
      <c r="H229" s="32"/>
    </row>
    <row r="230" spans="1:8" ht="18" customHeight="1">
      <c r="A230" s="142" t="s">
        <v>83</v>
      </c>
      <c r="B230" s="84">
        <v>200</v>
      </c>
      <c r="C230" s="33" t="s">
        <v>546</v>
      </c>
      <c r="D230" s="34">
        <f t="shared" si="39"/>
        <v>8000</v>
      </c>
      <c r="E230" s="34">
        <f t="shared" si="39"/>
        <v>7999.25</v>
      </c>
      <c r="F230" s="85">
        <f t="shared" si="36"/>
        <v>0.75</v>
      </c>
      <c r="H230" s="32"/>
    </row>
    <row r="231" spans="1:8" ht="18" customHeight="1">
      <c r="A231" s="70" t="s">
        <v>44</v>
      </c>
      <c r="B231" s="84">
        <v>200</v>
      </c>
      <c r="C231" s="33" t="s">
        <v>547</v>
      </c>
      <c r="D231" s="34">
        <v>8000</v>
      </c>
      <c r="E231" s="13">
        <v>7999.25</v>
      </c>
      <c r="F231" s="85">
        <f t="shared" si="36"/>
        <v>0.75</v>
      </c>
      <c r="H231" s="32"/>
    </row>
    <row r="232" spans="1:8" ht="14.25" customHeight="1">
      <c r="A232" s="94" t="s">
        <v>86</v>
      </c>
      <c r="B232" s="84">
        <v>200</v>
      </c>
      <c r="C232" s="33" t="s">
        <v>123</v>
      </c>
      <c r="D232" s="34">
        <f>D233</f>
        <v>1986100</v>
      </c>
      <c r="E232" s="34">
        <f>E233</f>
        <v>1240117.94</v>
      </c>
      <c r="F232" s="85">
        <f t="shared" si="36"/>
        <v>745982.06</v>
      </c>
      <c r="H232" s="32"/>
    </row>
    <row r="233" spans="1:8" ht="26.25" customHeight="1">
      <c r="A233" s="94" t="s">
        <v>394</v>
      </c>
      <c r="B233" s="84">
        <v>200</v>
      </c>
      <c r="C233" s="33" t="s">
        <v>326</v>
      </c>
      <c r="D233" s="34">
        <f>D234+D243+D250+D262+D269</f>
        <v>1986100</v>
      </c>
      <c r="E233" s="34">
        <f>E234+E243+E250+E269</f>
        <v>1240117.94</v>
      </c>
      <c r="F233" s="85">
        <f t="shared" ref="F233:F240" si="40">D233-E233</f>
        <v>745982.06</v>
      </c>
      <c r="H233" s="32"/>
    </row>
    <row r="234" spans="1:8" ht="94.5" customHeight="1">
      <c r="A234" s="94" t="s">
        <v>328</v>
      </c>
      <c r="B234" s="84">
        <v>200</v>
      </c>
      <c r="C234" s="33" t="s">
        <v>327</v>
      </c>
      <c r="D234" s="34">
        <f>D235</f>
        <v>431600</v>
      </c>
      <c r="E234" s="34">
        <f>E235</f>
        <v>385344.65</v>
      </c>
      <c r="F234" s="85">
        <f t="shared" si="40"/>
        <v>46255.349999999977</v>
      </c>
      <c r="H234" s="32"/>
    </row>
    <row r="235" spans="1:8" ht="35.25" customHeight="1">
      <c r="A235" s="70" t="s">
        <v>393</v>
      </c>
      <c r="B235" s="84">
        <v>200</v>
      </c>
      <c r="C235" s="33" t="s">
        <v>329</v>
      </c>
      <c r="D235" s="34">
        <f>D236+D241</f>
        <v>431600</v>
      </c>
      <c r="E235" s="34">
        <f>E236+E241</f>
        <v>385344.65</v>
      </c>
      <c r="F235" s="85">
        <f t="shared" si="40"/>
        <v>46255.349999999977</v>
      </c>
      <c r="H235" s="32"/>
    </row>
    <row r="236" spans="1:8">
      <c r="A236" s="94" t="s">
        <v>73</v>
      </c>
      <c r="B236" s="84">
        <v>200</v>
      </c>
      <c r="C236" s="33" t="s">
        <v>330</v>
      </c>
      <c r="D236" s="34">
        <f>D237</f>
        <v>391500</v>
      </c>
      <c r="E236" s="34">
        <f>E237</f>
        <v>345284.65</v>
      </c>
      <c r="F236" s="85">
        <f t="shared" si="40"/>
        <v>46215.349999999977</v>
      </c>
      <c r="H236" s="32"/>
    </row>
    <row r="237" spans="1:8">
      <c r="A237" s="94" t="s">
        <v>76</v>
      </c>
      <c r="B237" s="84">
        <v>200</v>
      </c>
      <c r="C237" s="33" t="s">
        <v>331</v>
      </c>
      <c r="D237" s="34">
        <f>D238+D239+D240</f>
        <v>391500</v>
      </c>
      <c r="E237" s="34">
        <f>E238+E239+E240</f>
        <v>345284.65</v>
      </c>
      <c r="F237" s="85">
        <f t="shared" si="40"/>
        <v>46215.349999999977</v>
      </c>
      <c r="H237" s="32"/>
    </row>
    <row r="238" spans="1:8">
      <c r="A238" s="94" t="s">
        <v>42</v>
      </c>
      <c r="B238" s="84">
        <v>200</v>
      </c>
      <c r="C238" s="33" t="s">
        <v>332</v>
      </c>
      <c r="D238" s="34">
        <v>350400</v>
      </c>
      <c r="E238" s="34">
        <v>304259.51</v>
      </c>
      <c r="F238" s="85">
        <f t="shared" si="40"/>
        <v>46140.489999999991</v>
      </c>
      <c r="H238" s="32"/>
    </row>
    <row r="239" spans="1:8">
      <c r="A239" s="70" t="s">
        <v>43</v>
      </c>
      <c r="B239" s="84">
        <v>200</v>
      </c>
      <c r="C239" s="33" t="s">
        <v>333</v>
      </c>
      <c r="D239" s="34">
        <v>33900</v>
      </c>
      <c r="E239" s="13">
        <v>33834.14</v>
      </c>
      <c r="F239" s="85">
        <f t="shared" si="40"/>
        <v>65.860000000000582</v>
      </c>
      <c r="H239" s="32"/>
    </row>
    <row r="240" spans="1:8">
      <c r="A240" s="70" t="s">
        <v>44</v>
      </c>
      <c r="B240" s="84">
        <v>200</v>
      </c>
      <c r="C240" s="33" t="s">
        <v>490</v>
      </c>
      <c r="D240" s="34">
        <v>7200</v>
      </c>
      <c r="E240" s="13">
        <v>7191</v>
      </c>
      <c r="F240" s="85">
        <f t="shared" si="40"/>
        <v>9</v>
      </c>
      <c r="H240" s="32"/>
    </row>
    <row r="241" spans="1:8">
      <c r="A241" s="70" t="s">
        <v>77</v>
      </c>
      <c r="B241" s="84">
        <v>200</v>
      </c>
      <c r="C241" s="33" t="s">
        <v>463</v>
      </c>
      <c r="D241" s="34">
        <f>D242</f>
        <v>40100</v>
      </c>
      <c r="E241" s="34">
        <f>E242</f>
        <v>40060</v>
      </c>
      <c r="F241" s="85">
        <f t="shared" ref="F241:F250" si="41">D241-E241</f>
        <v>40</v>
      </c>
      <c r="H241" s="32"/>
    </row>
    <row r="242" spans="1:8" ht="12" customHeight="1">
      <c r="A242" s="70" t="s">
        <v>46</v>
      </c>
      <c r="B242" s="84">
        <v>200</v>
      </c>
      <c r="C242" s="33" t="s">
        <v>464</v>
      </c>
      <c r="D242" s="34">
        <v>40100</v>
      </c>
      <c r="E242" s="13">
        <v>40060</v>
      </c>
      <c r="F242" s="85">
        <f t="shared" si="41"/>
        <v>40</v>
      </c>
      <c r="H242" s="32"/>
    </row>
    <row r="243" spans="1:8" ht="115.5" customHeight="1">
      <c r="A243" s="70" t="s">
        <v>407</v>
      </c>
      <c r="B243" s="84">
        <v>200</v>
      </c>
      <c r="C243" s="33" t="s">
        <v>334</v>
      </c>
      <c r="D243" s="16">
        <f>D244</f>
        <v>134700</v>
      </c>
      <c r="E243" s="16">
        <f>E244</f>
        <v>134619.22</v>
      </c>
      <c r="F243" s="85">
        <f t="shared" si="41"/>
        <v>80.779999999998836</v>
      </c>
      <c r="H243" s="32"/>
    </row>
    <row r="244" spans="1:8" ht="33.75">
      <c r="A244" s="70" t="s">
        <v>393</v>
      </c>
      <c r="B244" s="84">
        <v>200</v>
      </c>
      <c r="C244" s="33" t="s">
        <v>335</v>
      </c>
      <c r="D244" s="16">
        <f>D245+D248</f>
        <v>134700</v>
      </c>
      <c r="E244" s="16">
        <f>E245+E248</f>
        <v>134619.22</v>
      </c>
      <c r="F244" s="85">
        <f t="shared" si="41"/>
        <v>80.779999999998836</v>
      </c>
      <c r="H244" s="32"/>
    </row>
    <row r="245" spans="1:8">
      <c r="A245" s="94" t="s">
        <v>73</v>
      </c>
      <c r="B245" s="84">
        <v>200</v>
      </c>
      <c r="C245" s="33" t="s">
        <v>336</v>
      </c>
      <c r="D245" s="16">
        <f>D246</f>
        <v>132000</v>
      </c>
      <c r="E245" s="16">
        <f>E246</f>
        <v>131999.22</v>
      </c>
      <c r="F245" s="85">
        <f t="shared" si="41"/>
        <v>0.77999999999883585</v>
      </c>
      <c r="H245" s="32"/>
    </row>
    <row r="246" spans="1:8">
      <c r="A246" s="94" t="s">
        <v>76</v>
      </c>
      <c r="B246" s="84">
        <v>200</v>
      </c>
      <c r="C246" s="33" t="s">
        <v>337</v>
      </c>
      <c r="D246" s="16">
        <f>D247</f>
        <v>132000</v>
      </c>
      <c r="E246" s="16">
        <f>E247</f>
        <v>131999.22</v>
      </c>
      <c r="F246" s="85">
        <f t="shared" si="41"/>
        <v>0.77999999999883585</v>
      </c>
      <c r="H246" s="32"/>
    </row>
    <row r="247" spans="1:8">
      <c r="A247" s="70" t="s">
        <v>43</v>
      </c>
      <c r="B247" s="84">
        <v>200</v>
      </c>
      <c r="C247" s="33" t="s">
        <v>338</v>
      </c>
      <c r="D247" s="16">
        <v>132000</v>
      </c>
      <c r="E247" s="155">
        <v>131999.22</v>
      </c>
      <c r="F247" s="85">
        <f t="shared" si="41"/>
        <v>0.77999999999883585</v>
      </c>
      <c r="H247" s="32"/>
    </row>
    <row r="248" spans="1:8">
      <c r="A248" s="70" t="s">
        <v>77</v>
      </c>
      <c r="B248" s="84">
        <v>200</v>
      </c>
      <c r="C248" s="33" t="s">
        <v>491</v>
      </c>
      <c r="D248" s="16">
        <f>D249</f>
        <v>2700</v>
      </c>
      <c r="E248" s="16">
        <f>E249</f>
        <v>2620</v>
      </c>
      <c r="F248" s="85">
        <f t="shared" si="41"/>
        <v>80</v>
      </c>
      <c r="H248" s="32"/>
    </row>
    <row r="249" spans="1:8" ht="15.75" customHeight="1">
      <c r="A249" s="70" t="s">
        <v>46</v>
      </c>
      <c r="B249" s="84">
        <v>200</v>
      </c>
      <c r="C249" s="33" t="s">
        <v>492</v>
      </c>
      <c r="D249" s="16">
        <v>2700</v>
      </c>
      <c r="E249" s="155">
        <v>2620</v>
      </c>
      <c r="F249" s="85">
        <f t="shared" si="41"/>
        <v>80</v>
      </c>
      <c r="H249" s="32"/>
    </row>
    <row r="250" spans="1:8" ht="93.75" customHeight="1">
      <c r="A250" s="70" t="s">
        <v>395</v>
      </c>
      <c r="B250" s="84">
        <v>200</v>
      </c>
      <c r="C250" s="33" t="s">
        <v>339</v>
      </c>
      <c r="D250" s="16">
        <f>D251</f>
        <v>777900</v>
      </c>
      <c r="E250" s="16">
        <f>E251</f>
        <v>715278.07000000007</v>
      </c>
      <c r="F250" s="85">
        <f t="shared" si="41"/>
        <v>62621.929999999935</v>
      </c>
      <c r="H250" s="32"/>
    </row>
    <row r="251" spans="1:8" ht="33.75">
      <c r="A251" s="70" t="s">
        <v>393</v>
      </c>
      <c r="B251" s="84">
        <v>200</v>
      </c>
      <c r="C251" s="33" t="s">
        <v>340</v>
      </c>
      <c r="D251" s="16">
        <f>D252+D259</f>
        <v>777900</v>
      </c>
      <c r="E251" s="16">
        <f>E252+E259</f>
        <v>715278.07000000007</v>
      </c>
      <c r="F251" s="85">
        <f t="shared" ref="F251:F261" si="42">D251-E251</f>
        <v>62621.929999999935</v>
      </c>
      <c r="H251" s="32"/>
    </row>
    <row r="252" spans="1:8">
      <c r="A252" s="94" t="s">
        <v>73</v>
      </c>
      <c r="B252" s="84">
        <v>200</v>
      </c>
      <c r="C252" s="33" t="s">
        <v>341</v>
      </c>
      <c r="D252" s="16">
        <f>D253+D258</f>
        <v>665400</v>
      </c>
      <c r="E252" s="16">
        <f>E253+E258</f>
        <v>602832.27</v>
      </c>
      <c r="F252" s="85">
        <f t="shared" si="42"/>
        <v>62567.729999999981</v>
      </c>
      <c r="G252" s="32"/>
      <c r="H252" s="32"/>
    </row>
    <row r="253" spans="1:8">
      <c r="A253" s="94" t="s">
        <v>76</v>
      </c>
      <c r="B253" s="84">
        <v>200</v>
      </c>
      <c r="C253" s="33" t="s">
        <v>342</v>
      </c>
      <c r="D253" s="16">
        <f>D254+D255+D256+D257</f>
        <v>662500</v>
      </c>
      <c r="E253" s="16">
        <f>E254+E255+E256+E257</f>
        <v>600002.27</v>
      </c>
      <c r="F253" s="85">
        <f t="shared" si="42"/>
        <v>62497.729999999981</v>
      </c>
      <c r="G253" s="32"/>
      <c r="H253" s="32"/>
    </row>
    <row r="254" spans="1:8">
      <c r="A254" s="70" t="s">
        <v>41</v>
      </c>
      <c r="B254" s="84">
        <v>200</v>
      </c>
      <c r="C254" s="33" t="s">
        <v>528</v>
      </c>
      <c r="D254" s="16">
        <v>30000</v>
      </c>
      <c r="E254" s="149">
        <v>30000</v>
      </c>
      <c r="F254" s="85" t="s">
        <v>99</v>
      </c>
      <c r="H254" s="32"/>
    </row>
    <row r="255" spans="1:8" ht="14.25" customHeight="1">
      <c r="A255" s="70" t="s">
        <v>537</v>
      </c>
      <c r="B255" s="84">
        <v>200</v>
      </c>
      <c r="C255" s="33" t="s">
        <v>536</v>
      </c>
      <c r="D255" s="16">
        <v>25000</v>
      </c>
      <c r="E255" s="149">
        <v>24998.81</v>
      </c>
      <c r="F255" s="85">
        <f t="shared" si="42"/>
        <v>1.1899999999986903</v>
      </c>
      <c r="H255" s="32"/>
    </row>
    <row r="256" spans="1:8">
      <c r="A256" s="70" t="s">
        <v>43</v>
      </c>
      <c r="B256" s="84">
        <v>200</v>
      </c>
      <c r="C256" s="33" t="s">
        <v>343</v>
      </c>
      <c r="D256" s="16">
        <v>592300</v>
      </c>
      <c r="E256" s="155">
        <v>532288.46</v>
      </c>
      <c r="F256" s="85">
        <f t="shared" si="42"/>
        <v>60011.540000000037</v>
      </c>
      <c r="H256" s="32"/>
    </row>
    <row r="257" spans="1:8">
      <c r="A257" s="70" t="s">
        <v>44</v>
      </c>
      <c r="B257" s="84">
        <v>200</v>
      </c>
      <c r="C257" s="33" t="s">
        <v>529</v>
      </c>
      <c r="D257" s="16">
        <v>15200</v>
      </c>
      <c r="E257" s="155">
        <v>12715</v>
      </c>
      <c r="F257" s="85">
        <f t="shared" si="42"/>
        <v>2485</v>
      </c>
      <c r="H257" s="32"/>
    </row>
    <row r="258" spans="1:8">
      <c r="A258" s="71" t="s">
        <v>45</v>
      </c>
      <c r="B258" s="84">
        <v>200</v>
      </c>
      <c r="C258" s="33" t="s">
        <v>548</v>
      </c>
      <c r="D258" s="16">
        <v>2900</v>
      </c>
      <c r="E258" s="155">
        <v>2830</v>
      </c>
      <c r="F258" s="85">
        <f t="shared" si="42"/>
        <v>70</v>
      </c>
      <c r="H258" s="32"/>
    </row>
    <row r="259" spans="1:8">
      <c r="A259" s="70" t="s">
        <v>77</v>
      </c>
      <c r="B259" s="84">
        <v>200</v>
      </c>
      <c r="C259" s="33" t="s">
        <v>493</v>
      </c>
      <c r="D259" s="16">
        <f>D260+D261</f>
        <v>112500</v>
      </c>
      <c r="E259" s="16">
        <f>E260+E261</f>
        <v>112445.8</v>
      </c>
      <c r="F259" s="85">
        <f t="shared" si="42"/>
        <v>54.19999999999709</v>
      </c>
      <c r="H259" s="32"/>
    </row>
    <row r="260" spans="1:8">
      <c r="A260" s="70" t="s">
        <v>369</v>
      </c>
      <c r="B260" s="84">
        <v>200</v>
      </c>
      <c r="C260" s="33" t="s">
        <v>549</v>
      </c>
      <c r="D260" s="16">
        <v>16900</v>
      </c>
      <c r="E260" s="155">
        <v>16900</v>
      </c>
      <c r="F260" s="85" t="s">
        <v>99</v>
      </c>
      <c r="H260" s="32"/>
    </row>
    <row r="261" spans="1:8" ht="14.25" customHeight="1">
      <c r="A261" s="70" t="s">
        <v>46</v>
      </c>
      <c r="B261" s="84">
        <v>200</v>
      </c>
      <c r="C261" s="33" t="s">
        <v>494</v>
      </c>
      <c r="D261" s="16">
        <v>95600</v>
      </c>
      <c r="E261" s="155">
        <v>95545.8</v>
      </c>
      <c r="F261" s="85">
        <f t="shared" si="42"/>
        <v>54.19999999999709</v>
      </c>
      <c r="H261" s="32"/>
    </row>
    <row r="262" spans="1:8" ht="94.5" customHeight="1">
      <c r="A262" s="70" t="s">
        <v>465</v>
      </c>
      <c r="B262" s="84">
        <v>200</v>
      </c>
      <c r="C262" s="33" t="s">
        <v>495</v>
      </c>
      <c r="D262" s="198">
        <f>D263</f>
        <v>636900</v>
      </c>
      <c r="E262" s="155" t="s">
        <v>99</v>
      </c>
      <c r="F262" s="85">
        <f>D262</f>
        <v>636900</v>
      </c>
      <c r="H262" s="32"/>
    </row>
    <row r="263" spans="1:8" ht="35.25" customHeight="1">
      <c r="A263" s="70" t="s">
        <v>449</v>
      </c>
      <c r="B263" s="84">
        <v>200</v>
      </c>
      <c r="C263" s="33" t="s">
        <v>496</v>
      </c>
      <c r="D263" s="16">
        <f>D264+D267</f>
        <v>636900</v>
      </c>
      <c r="E263" s="155" t="s">
        <v>99</v>
      </c>
      <c r="F263" s="85">
        <f>D263</f>
        <v>636900</v>
      </c>
      <c r="H263" s="32"/>
    </row>
    <row r="264" spans="1:8" ht="15" customHeight="1">
      <c r="A264" s="94" t="s">
        <v>73</v>
      </c>
      <c r="B264" s="84">
        <v>200</v>
      </c>
      <c r="C264" s="33" t="s">
        <v>562</v>
      </c>
      <c r="D264" s="16">
        <f>D265</f>
        <v>15700</v>
      </c>
      <c r="E264" s="155" t="s">
        <v>99</v>
      </c>
      <c r="F264" s="85">
        <f t="shared" ref="F264:F266" si="43">D264</f>
        <v>15700</v>
      </c>
      <c r="H264" s="32"/>
    </row>
    <row r="265" spans="1:8" ht="16.5" customHeight="1">
      <c r="A265" s="94" t="s">
        <v>76</v>
      </c>
      <c r="B265" s="84">
        <v>200</v>
      </c>
      <c r="C265" s="33" t="s">
        <v>563</v>
      </c>
      <c r="D265" s="16">
        <f>D266</f>
        <v>15700</v>
      </c>
      <c r="E265" s="155" t="s">
        <v>99</v>
      </c>
      <c r="F265" s="85">
        <f t="shared" si="43"/>
        <v>15700</v>
      </c>
      <c r="H265" s="32"/>
    </row>
    <row r="266" spans="1:8" ht="16.5" customHeight="1">
      <c r="A266" s="70" t="s">
        <v>44</v>
      </c>
      <c r="B266" s="84">
        <v>200</v>
      </c>
      <c r="C266" s="33" t="s">
        <v>564</v>
      </c>
      <c r="D266" s="16">
        <v>15700</v>
      </c>
      <c r="E266" s="155" t="s">
        <v>99</v>
      </c>
      <c r="F266" s="85">
        <f t="shared" si="43"/>
        <v>15700</v>
      </c>
      <c r="H266" s="32"/>
    </row>
    <row r="267" spans="1:8">
      <c r="A267" s="70" t="s">
        <v>77</v>
      </c>
      <c r="B267" s="84">
        <v>200</v>
      </c>
      <c r="C267" s="33" t="s">
        <v>497</v>
      </c>
      <c r="D267" s="16">
        <f>D268</f>
        <v>621200</v>
      </c>
      <c r="E267" s="155" t="s">
        <v>99</v>
      </c>
      <c r="F267" s="85">
        <f>D267</f>
        <v>621200</v>
      </c>
      <c r="H267" s="32"/>
    </row>
    <row r="268" spans="1:8">
      <c r="A268" s="70" t="s">
        <v>369</v>
      </c>
      <c r="B268" s="84">
        <v>200</v>
      </c>
      <c r="C268" s="33" t="s">
        <v>498</v>
      </c>
      <c r="D268" s="16">
        <v>621200</v>
      </c>
      <c r="E268" s="155" t="s">
        <v>99</v>
      </c>
      <c r="F268" s="85">
        <f>D268</f>
        <v>621200</v>
      </c>
      <c r="H268" s="32"/>
    </row>
    <row r="269" spans="1:8" ht="84" customHeight="1">
      <c r="A269" s="70" t="s">
        <v>345</v>
      </c>
      <c r="B269" s="84">
        <v>200</v>
      </c>
      <c r="C269" s="33" t="s">
        <v>344</v>
      </c>
      <c r="D269" s="16">
        <f>D270+D273</f>
        <v>5000</v>
      </c>
      <c r="E269" s="16">
        <f>E270+E273</f>
        <v>4876</v>
      </c>
      <c r="F269" s="85">
        <f>D269-E269</f>
        <v>124</v>
      </c>
      <c r="H269" s="32"/>
    </row>
    <row r="270" spans="1:8" ht="24.75" customHeight="1">
      <c r="A270" s="70" t="s">
        <v>412</v>
      </c>
      <c r="B270" s="84">
        <v>200</v>
      </c>
      <c r="C270" s="33" t="s">
        <v>450</v>
      </c>
      <c r="D270" s="16">
        <f>D271</f>
        <v>2500</v>
      </c>
      <c r="E270" s="16">
        <f>E271</f>
        <v>2443</v>
      </c>
      <c r="F270" s="85">
        <f t="shared" ref="F270:F275" si="44">D270-E270</f>
        <v>57</v>
      </c>
      <c r="H270" s="32"/>
    </row>
    <row r="271" spans="1:8">
      <c r="A271" s="70" t="s">
        <v>73</v>
      </c>
      <c r="B271" s="84">
        <v>200</v>
      </c>
      <c r="C271" s="33" t="s">
        <v>451</v>
      </c>
      <c r="D271" s="16">
        <f>D272</f>
        <v>2500</v>
      </c>
      <c r="E271" s="16">
        <f>E272</f>
        <v>2443</v>
      </c>
      <c r="F271" s="85">
        <f t="shared" si="44"/>
        <v>57</v>
      </c>
      <c r="H271" s="32"/>
    </row>
    <row r="272" spans="1:8">
      <c r="A272" s="70" t="s">
        <v>45</v>
      </c>
      <c r="B272" s="84">
        <v>200</v>
      </c>
      <c r="C272" s="33" t="s">
        <v>452</v>
      </c>
      <c r="D272" s="16">
        <v>2500</v>
      </c>
      <c r="E272" s="155">
        <v>2443</v>
      </c>
      <c r="F272" s="85">
        <f t="shared" si="44"/>
        <v>57</v>
      </c>
      <c r="H272" s="32"/>
    </row>
    <row r="273" spans="1:8" ht="18.75" customHeight="1">
      <c r="A273" s="94" t="s">
        <v>502</v>
      </c>
      <c r="B273" s="84">
        <v>200</v>
      </c>
      <c r="C273" s="33" t="s">
        <v>499</v>
      </c>
      <c r="D273" s="16">
        <f>D274</f>
        <v>2500</v>
      </c>
      <c r="E273" s="16">
        <f>E274</f>
        <v>2433</v>
      </c>
      <c r="F273" s="85">
        <f t="shared" si="44"/>
        <v>67</v>
      </c>
      <c r="H273" s="32"/>
    </row>
    <row r="274" spans="1:8" ht="15.75" customHeight="1">
      <c r="A274" s="70" t="s">
        <v>73</v>
      </c>
      <c r="B274" s="84">
        <v>200</v>
      </c>
      <c r="C274" s="33" t="s">
        <v>500</v>
      </c>
      <c r="D274" s="16">
        <f>D275</f>
        <v>2500</v>
      </c>
      <c r="E274" s="16">
        <f>E275</f>
        <v>2433</v>
      </c>
      <c r="F274" s="85">
        <f t="shared" si="44"/>
        <v>67</v>
      </c>
      <c r="H274" s="32"/>
    </row>
    <row r="275" spans="1:8" ht="15" customHeight="1">
      <c r="A275" s="70" t="s">
        <v>45</v>
      </c>
      <c r="B275" s="84">
        <v>200</v>
      </c>
      <c r="C275" s="33" t="s">
        <v>501</v>
      </c>
      <c r="D275" s="16">
        <v>2500</v>
      </c>
      <c r="E275" s="155">
        <v>2433</v>
      </c>
      <c r="F275" s="85">
        <f t="shared" si="44"/>
        <v>67</v>
      </c>
      <c r="H275" s="32"/>
    </row>
    <row r="276" spans="1:8">
      <c r="A276" s="95" t="s">
        <v>177</v>
      </c>
      <c r="B276" s="86">
        <v>200</v>
      </c>
      <c r="C276" s="36" t="s">
        <v>124</v>
      </c>
      <c r="D276" s="16">
        <f>D277</f>
        <v>3542400</v>
      </c>
      <c r="E276" s="16">
        <f>E277</f>
        <v>2882767.83</v>
      </c>
      <c r="F276" s="85">
        <f>D276-E276</f>
        <v>659632.16999999993</v>
      </c>
      <c r="H276" s="35"/>
    </row>
    <row r="277" spans="1:8" ht="12.75" customHeight="1">
      <c r="A277" s="95" t="s">
        <v>87</v>
      </c>
      <c r="B277" s="84">
        <v>200</v>
      </c>
      <c r="C277" s="33" t="s">
        <v>125</v>
      </c>
      <c r="D277" s="16">
        <f>D278+D283</f>
        <v>3542400</v>
      </c>
      <c r="E277" s="16">
        <f>E278+E283</f>
        <v>2882767.83</v>
      </c>
      <c r="F277" s="85">
        <f>D277-E277</f>
        <v>659632.16999999993</v>
      </c>
      <c r="H277" s="32"/>
    </row>
    <row r="278" spans="1:8" ht="18.75" customHeight="1">
      <c r="A278" s="94" t="s">
        <v>396</v>
      </c>
      <c r="B278" s="84">
        <v>200</v>
      </c>
      <c r="C278" s="33" t="s">
        <v>346</v>
      </c>
      <c r="D278" s="16">
        <f t="shared" ref="D278:E281" si="45">D279</f>
        <v>323000</v>
      </c>
      <c r="E278" s="16">
        <f t="shared" si="45"/>
        <v>266899.08</v>
      </c>
      <c r="F278" s="85">
        <f t="shared" ref="F278:F295" si="46">D278-E278</f>
        <v>56100.919999999984</v>
      </c>
      <c r="H278" s="32"/>
    </row>
    <row r="279" spans="1:8" ht="58.5" customHeight="1">
      <c r="A279" s="140" t="s">
        <v>161</v>
      </c>
      <c r="B279" s="84">
        <v>200</v>
      </c>
      <c r="C279" s="33" t="s">
        <v>347</v>
      </c>
      <c r="D279" s="16">
        <f t="shared" si="45"/>
        <v>323000</v>
      </c>
      <c r="E279" s="16">
        <f t="shared" si="45"/>
        <v>266899.08</v>
      </c>
      <c r="F279" s="85">
        <f t="shared" si="46"/>
        <v>56100.919999999984</v>
      </c>
      <c r="H279" s="32"/>
    </row>
    <row r="280" spans="1:8" ht="17.25" customHeight="1">
      <c r="A280" s="70" t="s">
        <v>73</v>
      </c>
      <c r="B280" s="84">
        <v>200</v>
      </c>
      <c r="C280" s="33" t="s">
        <v>348</v>
      </c>
      <c r="D280" s="16">
        <f t="shared" si="45"/>
        <v>323000</v>
      </c>
      <c r="E280" s="16">
        <f t="shared" si="45"/>
        <v>266899.08</v>
      </c>
      <c r="F280" s="85">
        <f t="shared" si="46"/>
        <v>56100.919999999984</v>
      </c>
      <c r="H280" s="32"/>
    </row>
    <row r="281" spans="1:8" ht="19.5" customHeight="1">
      <c r="A281" s="71" t="s">
        <v>162</v>
      </c>
      <c r="B281" s="84">
        <v>200</v>
      </c>
      <c r="C281" s="33" t="s">
        <v>349</v>
      </c>
      <c r="D281" s="16">
        <f t="shared" si="45"/>
        <v>323000</v>
      </c>
      <c r="E281" s="16">
        <f t="shared" si="45"/>
        <v>266899.08</v>
      </c>
      <c r="F281" s="85">
        <f t="shared" si="46"/>
        <v>56100.919999999984</v>
      </c>
      <c r="H281" s="32"/>
    </row>
    <row r="282" spans="1:8" ht="36.75" customHeight="1">
      <c r="A282" s="71" t="s">
        <v>163</v>
      </c>
      <c r="B282" s="84">
        <v>200</v>
      </c>
      <c r="C282" s="33" t="s">
        <v>350</v>
      </c>
      <c r="D282" s="16">
        <v>323000</v>
      </c>
      <c r="E282" s="16">
        <v>266899.08</v>
      </c>
      <c r="F282" s="85">
        <f t="shared" si="46"/>
        <v>56100.919999999984</v>
      </c>
      <c r="H282" s="32"/>
    </row>
    <row r="283" spans="1:8" ht="27.75" customHeight="1">
      <c r="A283" s="70" t="s">
        <v>397</v>
      </c>
      <c r="B283" s="84">
        <v>200</v>
      </c>
      <c r="C283" s="33" t="s">
        <v>351</v>
      </c>
      <c r="D283" s="13">
        <f t="shared" ref="D283:E286" si="47">D284</f>
        <v>3219400</v>
      </c>
      <c r="E283" s="13">
        <f t="shared" si="47"/>
        <v>2615868.75</v>
      </c>
      <c r="F283" s="85">
        <f t="shared" si="46"/>
        <v>603531.25</v>
      </c>
      <c r="H283" s="32"/>
    </row>
    <row r="284" spans="1:8" ht="62.25" customHeight="1">
      <c r="A284" s="140" t="s">
        <v>161</v>
      </c>
      <c r="B284" s="84">
        <v>200</v>
      </c>
      <c r="C284" s="33" t="s">
        <v>352</v>
      </c>
      <c r="D284" s="9">
        <f t="shared" si="47"/>
        <v>3219400</v>
      </c>
      <c r="E284" s="9">
        <f t="shared" si="47"/>
        <v>2615868.75</v>
      </c>
      <c r="F284" s="85">
        <f t="shared" si="46"/>
        <v>603531.25</v>
      </c>
      <c r="H284" s="32"/>
    </row>
    <row r="285" spans="1:8" ht="16.5" customHeight="1">
      <c r="A285" s="70" t="s">
        <v>73</v>
      </c>
      <c r="B285" s="84">
        <v>200</v>
      </c>
      <c r="C285" s="33" t="s">
        <v>353</v>
      </c>
      <c r="D285" s="9">
        <f t="shared" si="47"/>
        <v>3219400</v>
      </c>
      <c r="E285" s="9">
        <f t="shared" si="47"/>
        <v>2615868.75</v>
      </c>
      <c r="F285" s="85">
        <f t="shared" si="46"/>
        <v>603531.25</v>
      </c>
      <c r="H285" s="32"/>
    </row>
    <row r="286" spans="1:8" ht="18" customHeight="1">
      <c r="A286" s="71" t="s">
        <v>162</v>
      </c>
      <c r="B286" s="84">
        <v>200</v>
      </c>
      <c r="C286" s="33" t="s">
        <v>354</v>
      </c>
      <c r="D286" s="9">
        <f t="shared" si="47"/>
        <v>3219400</v>
      </c>
      <c r="E286" s="9">
        <f t="shared" si="47"/>
        <v>2615868.75</v>
      </c>
      <c r="F286" s="85">
        <f t="shared" si="46"/>
        <v>603531.25</v>
      </c>
      <c r="H286" s="32"/>
    </row>
    <row r="287" spans="1:8" ht="33.75">
      <c r="A287" s="71" t="s">
        <v>163</v>
      </c>
      <c r="B287" s="84">
        <v>200</v>
      </c>
      <c r="C287" s="33" t="s">
        <v>355</v>
      </c>
      <c r="D287" s="9">
        <v>3219400</v>
      </c>
      <c r="E287" s="9">
        <v>2615868.75</v>
      </c>
      <c r="F287" s="85">
        <f t="shared" si="46"/>
        <v>603531.25</v>
      </c>
      <c r="H287" s="32"/>
    </row>
    <row r="288" spans="1:8">
      <c r="A288" s="94" t="s">
        <v>88</v>
      </c>
      <c r="B288" s="84">
        <v>200</v>
      </c>
      <c r="C288" s="33" t="s">
        <v>126</v>
      </c>
      <c r="D288" s="16">
        <f>D289</f>
        <v>20000</v>
      </c>
      <c r="E288" s="16">
        <f>E289</f>
        <v>10000</v>
      </c>
      <c r="F288" s="85">
        <f t="shared" si="46"/>
        <v>10000</v>
      </c>
      <c r="H288" s="32"/>
    </row>
    <row r="289" spans="1:8">
      <c r="A289" s="94" t="s">
        <v>103</v>
      </c>
      <c r="B289" s="84">
        <v>200</v>
      </c>
      <c r="C289" s="20" t="s">
        <v>127</v>
      </c>
      <c r="D289" s="16">
        <f>D290+D297</f>
        <v>20000</v>
      </c>
      <c r="E289" s="149">
        <f t="shared" ref="E289:E294" si="48">E290</f>
        <v>10000</v>
      </c>
      <c r="F289" s="85">
        <f t="shared" si="46"/>
        <v>10000</v>
      </c>
      <c r="H289" s="32"/>
    </row>
    <row r="290" spans="1:8" ht="25.5" customHeight="1">
      <c r="A290" s="94" t="s">
        <v>398</v>
      </c>
      <c r="B290" s="84">
        <v>200</v>
      </c>
      <c r="C290" s="20" t="s">
        <v>356</v>
      </c>
      <c r="D290" s="16">
        <f>D291</f>
        <v>15000</v>
      </c>
      <c r="E290" s="16">
        <f t="shared" si="48"/>
        <v>10000</v>
      </c>
      <c r="F290" s="85">
        <f t="shared" si="46"/>
        <v>5000</v>
      </c>
      <c r="H290" s="32"/>
    </row>
    <row r="291" spans="1:8" ht="86.25" customHeight="1">
      <c r="A291" s="94" t="s">
        <v>358</v>
      </c>
      <c r="B291" s="84">
        <v>200</v>
      </c>
      <c r="C291" s="20" t="s">
        <v>357</v>
      </c>
      <c r="D291" s="16">
        <f>D292</f>
        <v>15000</v>
      </c>
      <c r="E291" s="16">
        <f t="shared" si="48"/>
        <v>10000</v>
      </c>
      <c r="F291" s="85">
        <f t="shared" si="46"/>
        <v>5000</v>
      </c>
      <c r="H291" s="32"/>
    </row>
    <row r="292" spans="1:8" ht="33.75">
      <c r="A292" s="70" t="s">
        <v>393</v>
      </c>
      <c r="B292" s="84">
        <v>200</v>
      </c>
      <c r="C292" s="20" t="s">
        <v>359</v>
      </c>
      <c r="D292" s="16">
        <f>D293</f>
        <v>15000</v>
      </c>
      <c r="E292" s="16">
        <f t="shared" si="48"/>
        <v>10000</v>
      </c>
      <c r="F292" s="85">
        <f t="shared" si="46"/>
        <v>5000</v>
      </c>
      <c r="H292" s="32"/>
    </row>
    <row r="293" spans="1:8">
      <c r="A293" s="94" t="s">
        <v>73</v>
      </c>
      <c r="B293" s="84">
        <v>200</v>
      </c>
      <c r="C293" s="20" t="s">
        <v>360</v>
      </c>
      <c r="D293" s="16">
        <f>D294+D296</f>
        <v>15000</v>
      </c>
      <c r="E293" s="149">
        <f t="shared" si="48"/>
        <v>10000</v>
      </c>
      <c r="F293" s="85">
        <f t="shared" si="46"/>
        <v>5000</v>
      </c>
      <c r="H293" s="32"/>
    </row>
    <row r="294" spans="1:8">
      <c r="A294" s="94" t="s">
        <v>76</v>
      </c>
      <c r="B294" s="154">
        <v>200</v>
      </c>
      <c r="C294" s="20" t="s">
        <v>361</v>
      </c>
      <c r="D294" s="152">
        <f>D295</f>
        <v>14000</v>
      </c>
      <c r="E294" s="152">
        <f t="shared" si="48"/>
        <v>10000</v>
      </c>
      <c r="F294" s="85">
        <f t="shared" si="46"/>
        <v>4000</v>
      </c>
      <c r="H294" s="32"/>
    </row>
    <row r="295" spans="1:8">
      <c r="A295" s="70" t="s">
        <v>41</v>
      </c>
      <c r="B295" s="153">
        <v>200</v>
      </c>
      <c r="C295" s="20" t="s">
        <v>362</v>
      </c>
      <c r="D295" s="152">
        <v>14000</v>
      </c>
      <c r="E295" s="156">
        <v>10000</v>
      </c>
      <c r="F295" s="85">
        <f t="shared" si="46"/>
        <v>4000</v>
      </c>
      <c r="H295" s="32"/>
    </row>
    <row r="296" spans="1:8">
      <c r="A296" s="70" t="s">
        <v>45</v>
      </c>
      <c r="B296" s="153">
        <v>200</v>
      </c>
      <c r="C296" s="20" t="s">
        <v>565</v>
      </c>
      <c r="D296" s="152">
        <v>1000</v>
      </c>
      <c r="E296" s="156" t="s">
        <v>99</v>
      </c>
      <c r="F296" s="85">
        <f>D296</f>
        <v>1000</v>
      </c>
      <c r="H296" s="32"/>
    </row>
    <row r="297" spans="1:8" ht="29.25" customHeight="1">
      <c r="A297" s="94" t="s">
        <v>399</v>
      </c>
      <c r="B297" s="154">
        <v>200</v>
      </c>
      <c r="C297" s="166" t="s">
        <v>363</v>
      </c>
      <c r="D297" s="143">
        <f>D298</f>
        <v>5000</v>
      </c>
      <c r="E297" s="167" t="s">
        <v>99</v>
      </c>
      <c r="F297" s="85">
        <f t="shared" ref="F297:F301" si="49">D297</f>
        <v>5000</v>
      </c>
      <c r="H297" s="32"/>
    </row>
    <row r="298" spans="1:8" ht="84.75" customHeight="1">
      <c r="A298" s="94" t="s">
        <v>365</v>
      </c>
      <c r="B298" s="153">
        <v>200</v>
      </c>
      <c r="C298" s="44" t="s">
        <v>364</v>
      </c>
      <c r="D298" s="164">
        <f>D299</f>
        <v>5000</v>
      </c>
      <c r="E298" s="165" t="s">
        <v>99</v>
      </c>
      <c r="F298" s="85">
        <f t="shared" si="49"/>
        <v>5000</v>
      </c>
      <c r="H298" s="32"/>
    </row>
    <row r="299" spans="1:8" ht="33.75">
      <c r="A299" s="70" t="s">
        <v>393</v>
      </c>
      <c r="B299" s="151">
        <v>200</v>
      </c>
      <c r="C299" s="20" t="s">
        <v>366</v>
      </c>
      <c r="D299" s="152">
        <f>D300</f>
        <v>5000</v>
      </c>
      <c r="E299" s="156" t="s">
        <v>99</v>
      </c>
      <c r="F299" s="85">
        <f t="shared" si="49"/>
        <v>5000</v>
      </c>
      <c r="H299" s="32"/>
    </row>
    <row r="300" spans="1:8">
      <c r="A300" s="70" t="s">
        <v>77</v>
      </c>
      <c r="B300" s="151">
        <v>200</v>
      </c>
      <c r="C300" s="20" t="s">
        <v>367</v>
      </c>
      <c r="D300" s="152">
        <f>D301</f>
        <v>5000</v>
      </c>
      <c r="E300" s="156" t="s">
        <v>99</v>
      </c>
      <c r="F300" s="85">
        <f t="shared" si="49"/>
        <v>5000</v>
      </c>
      <c r="H300" s="32"/>
    </row>
    <row r="301" spans="1:8" ht="18" customHeight="1" thickBot="1">
      <c r="A301" s="70" t="s">
        <v>46</v>
      </c>
      <c r="B301" s="146">
        <v>200</v>
      </c>
      <c r="C301" s="147" t="s">
        <v>368</v>
      </c>
      <c r="D301" s="148">
        <v>5000</v>
      </c>
      <c r="E301" s="157" t="s">
        <v>99</v>
      </c>
      <c r="F301" s="172">
        <f t="shared" si="49"/>
        <v>5000</v>
      </c>
      <c r="H301" s="32"/>
    </row>
    <row r="302" spans="1:8" ht="8.25" customHeight="1" thickBot="1">
      <c r="A302" s="225"/>
      <c r="B302" s="226"/>
      <c r="C302" s="226"/>
      <c r="D302" s="226"/>
      <c r="E302" s="226"/>
      <c r="F302" s="226"/>
      <c r="H302" s="32"/>
    </row>
    <row r="303" spans="1:8" ht="23.25" thickBot="1">
      <c r="A303" s="96" t="s">
        <v>96</v>
      </c>
      <c r="B303" s="88">
        <v>450</v>
      </c>
      <c r="C303" s="89" t="s">
        <v>15</v>
      </c>
      <c r="D303" s="90">
        <v>-5474800</v>
      </c>
      <c r="E303" s="90">
        <v>-3529866.64</v>
      </c>
      <c r="F303" s="120" t="s">
        <v>15</v>
      </c>
      <c r="H303" s="32"/>
    </row>
  </sheetData>
  <mergeCells count="3">
    <mergeCell ref="A2:F2"/>
    <mergeCell ref="E1:F1"/>
    <mergeCell ref="A302:F302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zoomScale="150" zoomScaleNormal="150" zoomScaleSheetLayoutView="140" workbookViewId="0">
      <selection activeCell="E34" sqref="E34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27" t="s">
        <v>106</v>
      </c>
      <c r="F1" s="227"/>
    </row>
    <row r="2" spans="1:6" ht="14.25">
      <c r="A2" s="179" t="s">
        <v>156</v>
      </c>
      <c r="B2" s="179"/>
      <c r="C2" s="179"/>
      <c r="D2" s="179"/>
      <c r="E2" s="179"/>
    </row>
    <row r="3" spans="1:6" ht="4.9000000000000004" customHeight="1">
      <c r="A3" s="21"/>
    </row>
    <row r="4" spans="1:6">
      <c r="A4" s="230" t="s">
        <v>8</v>
      </c>
      <c r="B4" s="230" t="s">
        <v>9</v>
      </c>
      <c r="C4" s="230" t="s">
        <v>48</v>
      </c>
      <c r="D4" s="230" t="s">
        <v>35</v>
      </c>
      <c r="E4" s="228" t="s">
        <v>12</v>
      </c>
      <c r="F4" s="229" t="s">
        <v>70</v>
      </c>
    </row>
    <row r="5" spans="1:6" s="10" customFormat="1" ht="54.6" customHeight="1">
      <c r="A5" s="230"/>
      <c r="B5" s="230"/>
      <c r="C5" s="230"/>
      <c r="D5" s="230"/>
      <c r="E5" s="228"/>
      <c r="F5" s="229"/>
    </row>
    <row r="6" spans="1:6" ht="13.5" thickBot="1">
      <c r="A6" s="22">
        <v>1</v>
      </c>
      <c r="B6" s="23">
        <v>2</v>
      </c>
      <c r="C6" s="23">
        <v>3</v>
      </c>
      <c r="D6" s="23" t="s">
        <v>13</v>
      </c>
      <c r="E6" s="23" t="s">
        <v>14</v>
      </c>
      <c r="F6" s="23" t="s">
        <v>37</v>
      </c>
    </row>
    <row r="7" spans="1:6" ht="25.5">
      <c r="A7" s="180" t="s">
        <v>49</v>
      </c>
      <c r="B7" s="97">
        <v>500</v>
      </c>
      <c r="C7" s="98" t="s">
        <v>15</v>
      </c>
      <c r="D7" s="99">
        <v>5474800</v>
      </c>
      <c r="E7" s="99">
        <v>3529866.64</v>
      </c>
      <c r="F7" s="126">
        <f>D7-E7</f>
        <v>1944933.3599999999</v>
      </c>
    </row>
    <row r="8" spans="1:6">
      <c r="A8" s="181" t="s">
        <v>0</v>
      </c>
      <c r="B8" s="100"/>
      <c r="C8" s="53"/>
      <c r="D8" s="52"/>
      <c r="E8" s="42"/>
      <c r="F8" s="101"/>
    </row>
    <row r="9" spans="1:6" ht="25.5">
      <c r="A9" s="182" t="s">
        <v>98</v>
      </c>
      <c r="B9" s="102">
        <v>520</v>
      </c>
      <c r="C9" s="54" t="s">
        <v>15</v>
      </c>
      <c r="D9" s="55" t="s">
        <v>99</v>
      </c>
      <c r="E9" s="56" t="s">
        <v>99</v>
      </c>
      <c r="F9" s="108" t="s">
        <v>99</v>
      </c>
    </row>
    <row r="10" spans="1:6">
      <c r="A10" s="181" t="s">
        <v>100</v>
      </c>
      <c r="B10" s="103"/>
      <c r="C10" s="24"/>
      <c r="D10" s="60"/>
      <c r="E10" s="60"/>
      <c r="F10" s="104"/>
    </row>
    <row r="11" spans="1:6" ht="30" customHeight="1">
      <c r="A11" s="183"/>
      <c r="B11" s="105"/>
      <c r="C11" s="24"/>
      <c r="D11" s="59" t="s">
        <v>99</v>
      </c>
      <c r="E11" s="122" t="s">
        <v>99</v>
      </c>
      <c r="F11" s="128" t="s">
        <v>99</v>
      </c>
    </row>
    <row r="12" spans="1:6">
      <c r="A12" s="183"/>
      <c r="B12" s="106"/>
      <c r="C12" s="51"/>
      <c r="D12" s="57" t="s">
        <v>99</v>
      </c>
      <c r="E12" s="123" t="s">
        <v>99</v>
      </c>
      <c r="F12" s="125" t="s">
        <v>99</v>
      </c>
    </row>
    <row r="13" spans="1:6">
      <c r="A13" s="184"/>
      <c r="B13" s="105"/>
      <c r="C13" s="24"/>
      <c r="D13" s="57" t="s">
        <v>99</v>
      </c>
      <c r="E13" s="59" t="s">
        <v>99</v>
      </c>
      <c r="F13" s="124" t="s">
        <v>99</v>
      </c>
    </row>
    <row r="14" spans="1:6" ht="25.5">
      <c r="A14" s="185" t="s">
        <v>101</v>
      </c>
      <c r="B14" s="106">
        <v>620</v>
      </c>
      <c r="C14" s="51" t="s">
        <v>15</v>
      </c>
      <c r="D14" s="57" t="s">
        <v>99</v>
      </c>
      <c r="E14" s="57" t="s">
        <v>99</v>
      </c>
      <c r="F14" s="107" t="s">
        <v>99</v>
      </c>
    </row>
    <row r="15" spans="1:6">
      <c r="A15" s="186" t="s">
        <v>100</v>
      </c>
      <c r="B15" s="103"/>
      <c r="C15" s="24"/>
      <c r="D15" s="62"/>
      <c r="E15" s="58"/>
      <c r="F15" s="104"/>
    </row>
    <row r="16" spans="1:6">
      <c r="A16" s="187" t="s">
        <v>99</v>
      </c>
      <c r="B16" s="102"/>
      <c r="C16" s="61" t="s">
        <v>99</v>
      </c>
      <c r="D16" s="56" t="s">
        <v>99</v>
      </c>
      <c r="E16" s="55" t="s">
        <v>99</v>
      </c>
      <c r="F16" s="108" t="s">
        <v>99</v>
      </c>
    </row>
    <row r="17" spans="1:6">
      <c r="A17" s="182" t="s">
        <v>97</v>
      </c>
      <c r="B17" s="109">
        <v>700</v>
      </c>
      <c r="C17" s="41" t="s">
        <v>50</v>
      </c>
      <c r="D17" s="40">
        <v>5474800</v>
      </c>
      <c r="E17" s="43">
        <v>3529866.64</v>
      </c>
      <c r="F17" s="110">
        <f>D17-E17</f>
        <v>1944933.3599999999</v>
      </c>
    </row>
    <row r="18" spans="1:6" ht="25.5">
      <c r="A18" s="188" t="s">
        <v>90</v>
      </c>
      <c r="B18" s="111">
        <v>710</v>
      </c>
      <c r="C18" s="39" t="s">
        <v>51</v>
      </c>
      <c r="D18" s="25">
        <v>-8841300</v>
      </c>
      <c r="E18" s="200">
        <v>-8026044.9699999997</v>
      </c>
      <c r="F18" s="115" t="s">
        <v>15</v>
      </c>
    </row>
    <row r="19" spans="1:6" ht="25.5">
      <c r="A19" s="189" t="s">
        <v>52</v>
      </c>
      <c r="B19" s="112">
        <v>710</v>
      </c>
      <c r="C19" s="27" t="s">
        <v>53</v>
      </c>
      <c r="D19" s="26">
        <f t="shared" ref="D19:E21" si="0">D18</f>
        <v>-8841300</v>
      </c>
      <c r="E19" s="200">
        <f t="shared" si="0"/>
        <v>-8026044.9699999997</v>
      </c>
      <c r="F19" s="115" t="s">
        <v>15</v>
      </c>
    </row>
    <row r="20" spans="1:6" ht="25.5">
      <c r="A20" s="189" t="s">
        <v>54</v>
      </c>
      <c r="B20" s="112">
        <v>710</v>
      </c>
      <c r="C20" s="27" t="s">
        <v>55</v>
      </c>
      <c r="D20" s="26">
        <f t="shared" si="0"/>
        <v>-8841300</v>
      </c>
      <c r="E20" s="200">
        <f t="shared" si="0"/>
        <v>-8026044.9699999997</v>
      </c>
      <c r="F20" s="115" t="s">
        <v>15</v>
      </c>
    </row>
    <row r="21" spans="1:6" ht="38.25">
      <c r="A21" s="189" t="s">
        <v>56</v>
      </c>
      <c r="B21" s="112">
        <v>710</v>
      </c>
      <c r="C21" s="27" t="s">
        <v>57</v>
      </c>
      <c r="D21" s="26">
        <f t="shared" si="0"/>
        <v>-8841300</v>
      </c>
      <c r="E21" s="200">
        <f t="shared" si="0"/>
        <v>-8026044.9699999997</v>
      </c>
      <c r="F21" s="115" t="s">
        <v>15</v>
      </c>
    </row>
    <row r="22" spans="1:6" ht="25.5">
      <c r="A22" s="189" t="s">
        <v>91</v>
      </c>
      <c r="B22" s="112">
        <v>720</v>
      </c>
      <c r="C22" s="27" t="s">
        <v>58</v>
      </c>
      <c r="D22" s="26">
        <v>14328671</v>
      </c>
      <c r="E22" s="201">
        <v>11555911.609999999</v>
      </c>
      <c r="F22" s="115" t="s">
        <v>15</v>
      </c>
    </row>
    <row r="23" spans="1:6" ht="25.5">
      <c r="A23" s="189" t="s">
        <v>59</v>
      </c>
      <c r="B23" s="112">
        <v>720</v>
      </c>
      <c r="C23" s="27" t="s">
        <v>60</v>
      </c>
      <c r="D23" s="26">
        <f>D22</f>
        <v>14328671</v>
      </c>
      <c r="E23" s="201">
        <f>E22</f>
        <v>11555911.609999999</v>
      </c>
      <c r="F23" s="115" t="s">
        <v>15</v>
      </c>
    </row>
    <row r="24" spans="1:6" ht="25.5">
      <c r="A24" s="189" t="s">
        <v>61</v>
      </c>
      <c r="B24" s="112">
        <v>720</v>
      </c>
      <c r="C24" s="27" t="s">
        <v>62</v>
      </c>
      <c r="D24" s="26">
        <f>D23</f>
        <v>14328671</v>
      </c>
      <c r="E24" s="201">
        <f>E22</f>
        <v>11555911.609999999</v>
      </c>
      <c r="F24" s="115" t="s">
        <v>15</v>
      </c>
    </row>
    <row r="25" spans="1:6" ht="39" thickBot="1">
      <c r="A25" s="190" t="s">
        <v>63</v>
      </c>
      <c r="B25" s="113">
        <v>720</v>
      </c>
      <c r="C25" s="114" t="s">
        <v>64</v>
      </c>
      <c r="D25" s="127">
        <f>D24</f>
        <v>14328671</v>
      </c>
      <c r="E25" s="202">
        <f>E24</f>
        <v>11555911.609999999</v>
      </c>
      <c r="F25" s="118" t="s">
        <v>15</v>
      </c>
    </row>
    <row r="27" spans="1:6" ht="18.75" customHeight="1">
      <c r="A27" s="192" t="s">
        <v>92</v>
      </c>
      <c r="C27" t="s">
        <v>108</v>
      </c>
    </row>
    <row r="28" spans="1:6">
      <c r="A28" s="191"/>
      <c r="C28" s="116" t="s">
        <v>107</v>
      </c>
    </row>
    <row r="29" spans="1:6" ht="0.75" customHeight="1">
      <c r="A29" s="191"/>
    </row>
    <row r="30" spans="1:6" ht="14.45" customHeight="1">
      <c r="A30" s="191" t="s">
        <v>65</v>
      </c>
      <c r="B30" s="3"/>
      <c r="C30" s="3"/>
    </row>
    <row r="31" spans="1:6" s="3" customFormat="1">
      <c r="A31" s="191" t="s">
        <v>109</v>
      </c>
      <c r="C31" s="117" t="s">
        <v>1</v>
      </c>
    </row>
    <row r="32" spans="1:6" s="3" customFormat="1" ht="10.5" customHeight="1">
      <c r="A32" s="191"/>
      <c r="C32" s="116" t="s">
        <v>107</v>
      </c>
    </row>
    <row r="33" spans="1:3" s="3" customFormat="1" ht="12.75" hidden="1" customHeight="1">
      <c r="A33" s="191"/>
    </row>
    <row r="34" spans="1:3" s="3" customFormat="1" ht="16.5" customHeight="1">
      <c r="A34" s="191" t="s">
        <v>93</v>
      </c>
      <c r="C34" s="117" t="s">
        <v>2</v>
      </c>
    </row>
    <row r="35" spans="1:3" s="3" customFormat="1" ht="10.5" customHeight="1">
      <c r="A35" s="191"/>
      <c r="C35" s="116" t="s">
        <v>107</v>
      </c>
    </row>
    <row r="36" spans="1:3" s="3" customFormat="1" ht="20.25" customHeight="1">
      <c r="A36" s="193" t="s">
        <v>575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Специалист СЭиФ</cp:lastModifiedBy>
  <cp:lastPrinted>2015-09-04T08:19:17Z</cp:lastPrinted>
  <dcterms:created xsi:type="dcterms:W3CDTF">2011-02-10T10:53:11Z</dcterms:created>
  <dcterms:modified xsi:type="dcterms:W3CDTF">2015-12-24T10:06:22Z</dcterms:modified>
</cp:coreProperties>
</file>