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2"/>
  </bookViews>
  <sheets>
    <sheet name="117_1" sheetId="4" r:id="rId1"/>
    <sheet name="117_2" sheetId="5" r:id="rId2"/>
    <sheet name="117_3" sheetId="6" r:id="rId3"/>
  </sheets>
  <definedNames>
    <definedName name="Excel_BuiltIn_Print_Area_5">'117_2'!$A$2:$F$151</definedName>
    <definedName name="_xlnm.Print_Area" localSheetId="1">'117_2'!$A$1:$F$151</definedName>
  </definedNames>
  <calcPr calcId="124519" calcOnSave="0"/>
</workbook>
</file>

<file path=xl/calcChain.xml><?xml version="1.0" encoding="utf-8"?>
<calcChain xmlns="http://schemas.openxmlformats.org/spreadsheetml/2006/main">
  <c r="F119" i="5"/>
  <c r="F120"/>
  <c r="E112"/>
  <c r="E119"/>
  <c r="F88"/>
  <c r="F87"/>
  <c r="E87"/>
  <c r="F49"/>
  <c r="F48"/>
  <c r="E43"/>
  <c r="D117"/>
  <c r="E107"/>
  <c r="F108"/>
  <c r="E48"/>
  <c r="D141"/>
  <c r="D43"/>
  <c r="D48"/>
  <c r="F45"/>
  <c r="F44"/>
  <c r="F43"/>
  <c r="F142"/>
  <c r="F140"/>
  <c r="D119"/>
  <c r="D107"/>
  <c r="D87"/>
  <c r="F143"/>
  <c r="E130"/>
  <c r="F90"/>
  <c r="E141"/>
  <c r="F141" s="1"/>
  <c r="E139"/>
  <c r="E132"/>
  <c r="E134"/>
  <c r="D139"/>
  <c r="F139" s="1"/>
  <c r="D127"/>
  <c r="D132"/>
  <c r="D134"/>
  <c r="D73"/>
  <c r="F78"/>
  <c r="F58"/>
  <c r="D130"/>
  <c r="D57"/>
  <c r="F57" s="1"/>
  <c r="F60" i="4"/>
  <c r="F59"/>
  <c r="F56"/>
  <c r="F72" i="5"/>
  <c r="F75"/>
  <c r="F84"/>
  <c r="F86"/>
  <c r="F92"/>
  <c r="F95"/>
  <c r="F101"/>
  <c r="F103"/>
  <c r="F109"/>
  <c r="F114"/>
  <c r="F116"/>
  <c r="F118"/>
  <c r="F122"/>
  <c r="F123"/>
  <c r="F129"/>
  <c r="F138"/>
  <c r="F149"/>
  <c r="F14"/>
  <c r="F56"/>
  <c r="D17" i="6"/>
  <c r="D18" s="1"/>
  <c r="E12" i="5"/>
  <c r="D85"/>
  <c r="E19"/>
  <c r="E147"/>
  <c r="F21"/>
  <c r="F46" i="4"/>
  <c r="F7" i="6"/>
  <c r="D136" i="5" l="1"/>
  <c r="F52"/>
  <c r="E102"/>
  <c r="E83"/>
  <c r="F65"/>
  <c r="E63"/>
  <c r="F22"/>
  <c r="F15"/>
  <c r="D147"/>
  <c r="F147" s="1"/>
  <c r="D102"/>
  <c r="F102" s="1"/>
  <c r="F51" i="4"/>
  <c r="F52"/>
  <c r="F53"/>
  <c r="F47"/>
  <c r="F48"/>
  <c r="F49"/>
  <c r="F50"/>
  <c r="F42"/>
  <c r="F41"/>
  <c r="F40"/>
  <c r="F39"/>
  <c r="F29"/>
  <c r="F30"/>
  <c r="F28"/>
  <c r="E17" i="6"/>
  <c r="F66" i="5"/>
  <c r="F64"/>
  <c r="F38"/>
  <c r="E23"/>
  <c r="E30"/>
  <c r="E44"/>
  <c r="E46"/>
  <c r="E128"/>
  <c r="E127" s="1"/>
  <c r="E137"/>
  <c r="E136" s="1"/>
  <c r="D128"/>
  <c r="D137"/>
  <c r="D63"/>
  <c r="F63" s="1"/>
  <c r="D46"/>
  <c r="D44"/>
  <c r="D23"/>
  <c r="F23" s="1"/>
  <c r="D19"/>
  <c r="D18" s="1"/>
  <c r="D17" s="1"/>
  <c r="D12"/>
  <c r="D11" s="1"/>
  <c r="D10" s="1"/>
  <c r="D9" s="1"/>
  <c r="F137" l="1"/>
  <c r="F128"/>
  <c r="F19"/>
  <c r="F12"/>
  <c r="E18" i="6"/>
  <c r="F18" s="1"/>
  <c r="F17"/>
  <c r="F136" i="5"/>
  <c r="E18"/>
  <c r="E17" s="1"/>
  <c r="E11"/>
  <c r="E10" s="1"/>
  <c r="D126"/>
  <c r="E100"/>
  <c r="E117"/>
  <c r="E94"/>
  <c r="E91"/>
  <c r="E89"/>
  <c r="E85"/>
  <c r="F85" s="1"/>
  <c r="E77"/>
  <c r="E76" s="1"/>
  <c r="E74"/>
  <c r="E71"/>
  <c r="E70" s="1"/>
  <c r="E55"/>
  <c r="E51"/>
  <c r="E37"/>
  <c r="E27"/>
  <c r="E26" s="1"/>
  <c r="E25" s="1"/>
  <c r="F117"/>
  <c r="D91"/>
  <c r="D89"/>
  <c r="D77"/>
  <c r="D74"/>
  <c r="D55"/>
  <c r="D54" s="1"/>
  <c r="D51"/>
  <c r="D50" s="1"/>
  <c r="D42" s="1"/>
  <c r="D37"/>
  <c r="D32"/>
  <c r="D31" s="1"/>
  <c r="D30" s="1"/>
  <c r="D27"/>
  <c r="D26" s="1"/>
  <c r="D25" s="1"/>
  <c r="D16" s="1"/>
  <c r="E82" l="1"/>
  <c r="F89"/>
  <c r="D29"/>
  <c r="F30"/>
  <c r="D76"/>
  <c r="F76" s="1"/>
  <c r="F77"/>
  <c r="F74"/>
  <c r="F91"/>
  <c r="E16"/>
  <c r="E126"/>
  <c r="F127"/>
  <c r="E99"/>
  <c r="E54"/>
  <c r="F55"/>
  <c r="D125"/>
  <c r="F126"/>
  <c r="E93"/>
  <c r="E50"/>
  <c r="E42" s="1"/>
  <c r="F51"/>
  <c r="E125"/>
  <c r="E73"/>
  <c r="E69" s="1"/>
  <c r="F37"/>
  <c r="F17"/>
  <c r="F10"/>
  <c r="E9"/>
  <c r="E62"/>
  <c r="E115"/>
  <c r="D115"/>
  <c r="D146"/>
  <c r="E124"/>
  <c r="E121"/>
  <c r="D71"/>
  <c r="D39"/>
  <c r="D36" s="1"/>
  <c r="D35" s="1"/>
  <c r="D94"/>
  <c r="D113"/>
  <c r="E39"/>
  <c r="E36" s="1"/>
  <c r="E35" s="1"/>
  <c r="E113"/>
  <c r="F113" s="1"/>
  <c r="D83"/>
  <c r="D82" s="1"/>
  <c r="D121"/>
  <c r="F121" s="1"/>
  <c r="D106"/>
  <c r="D105" s="1"/>
  <c r="D104" s="1"/>
  <c r="D62"/>
  <c r="D61" s="1"/>
  <c r="D60" s="1"/>
  <c r="E24" i="6"/>
  <c r="D20"/>
  <c r="E20"/>
  <c r="E21" s="1"/>
  <c r="E22" s="1"/>
  <c r="D21"/>
  <c r="D22" s="1"/>
  <c r="D24"/>
  <c r="D25" s="1"/>
  <c r="D26" s="1"/>
  <c r="E25"/>
  <c r="E26"/>
  <c r="F13" i="5"/>
  <c r="F20"/>
  <c r="F29"/>
  <c r="F31"/>
  <c r="F32"/>
  <c r="F33"/>
  <c r="F40"/>
  <c r="F41"/>
  <c r="F15" i="4"/>
  <c r="F16"/>
  <c r="F18"/>
  <c r="F19"/>
  <c r="F20"/>
  <c r="F22"/>
  <c r="F23"/>
  <c r="F24"/>
  <c r="F25"/>
  <c r="F26"/>
  <c r="F31"/>
  <c r="F32"/>
  <c r="F33"/>
  <c r="F34"/>
  <c r="F35"/>
  <c r="F36"/>
  <c r="F37"/>
  <c r="F38"/>
  <c r="F115" i="5" l="1"/>
  <c r="D112"/>
  <c r="F83"/>
  <c r="D93"/>
  <c r="F93" s="1"/>
  <c r="F94"/>
  <c r="F82"/>
  <c r="F125"/>
  <c r="E106"/>
  <c r="F107"/>
  <c r="F73"/>
  <c r="E53"/>
  <c r="F54"/>
  <c r="E34"/>
  <c r="D70"/>
  <c r="F70" s="1"/>
  <c r="F71"/>
  <c r="E81"/>
  <c r="D53"/>
  <c r="F53" s="1"/>
  <c r="D34"/>
  <c r="D8" s="1"/>
  <c r="E111"/>
  <c r="E110" s="1"/>
  <c r="E98"/>
  <c r="F50"/>
  <c r="F42"/>
  <c r="E68"/>
  <c r="F62"/>
  <c r="E61"/>
  <c r="F35"/>
  <c r="E8"/>
  <c r="D145"/>
  <c r="D69"/>
  <c r="D68" s="1"/>
  <c r="D67" s="1"/>
  <c r="F39"/>
  <c r="D100"/>
  <c r="F100" s="1"/>
  <c r="F16"/>
  <c r="F9"/>
  <c r="F11"/>
  <c r="F36"/>
  <c r="F24"/>
  <c r="E67"/>
  <c r="F68"/>
  <c r="D144" l="1"/>
  <c r="D81"/>
  <c r="D80" s="1"/>
  <c r="D79" s="1"/>
  <c r="E105"/>
  <c r="F106"/>
  <c r="E80"/>
  <c r="F81"/>
  <c r="D111"/>
  <c r="F112"/>
  <c r="F67"/>
  <c r="F69"/>
  <c r="E97"/>
  <c r="F61"/>
  <c r="E60"/>
  <c r="D99"/>
  <c r="F99" s="1"/>
  <c r="F18"/>
  <c r="F34"/>
  <c r="F8"/>
  <c r="E146"/>
  <c r="F146" s="1"/>
  <c r="D59"/>
  <c r="D143" l="1"/>
  <c r="F105"/>
  <c r="E104"/>
  <c r="F104" s="1"/>
  <c r="E79"/>
  <c r="F79" s="1"/>
  <c r="F80"/>
  <c r="D110"/>
  <c r="F110" s="1"/>
  <c r="F111"/>
  <c r="E96"/>
  <c r="F60"/>
  <c r="E59"/>
  <c r="F59" s="1"/>
  <c r="E145"/>
  <c r="F145" s="1"/>
  <c r="D98"/>
  <c r="F98" s="1"/>
  <c r="D97" l="1"/>
  <c r="F97" s="1"/>
  <c r="E144"/>
  <c r="F144" s="1"/>
  <c r="D124"/>
  <c r="F124" s="1"/>
  <c r="E143"/>
  <c r="E7" l="1"/>
  <c r="E5" s="1"/>
  <c r="E151" s="1"/>
  <c r="D96"/>
  <c r="F96" s="1"/>
  <c r="D7" l="1"/>
  <c r="D5" s="1"/>
  <c r="D151" s="1"/>
  <c r="F5"/>
  <c r="F7"/>
</calcChain>
</file>

<file path=xl/sharedStrings.xml><?xml version="1.0" encoding="utf-8"?>
<sst xmlns="http://schemas.openxmlformats.org/spreadsheetml/2006/main" count="575" uniqueCount="405">
  <si>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</si>
  <si>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</si>
  <si>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</si>
  <si>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</si>
  <si>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</si>
  <si>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</si>
  <si>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</si>
  <si>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</si>
  <si>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</si>
  <si>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</si>
  <si>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</si>
  <si>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</si>
  <si>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</si>
  <si>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</si>
  <si>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</si>
  <si>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</si>
  <si>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</si>
  <si>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</si>
  <si>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</si>
  <si>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</si>
  <si>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</si>
  <si>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</si>
  <si>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</si>
  <si>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</si>
  <si>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</si>
  <si>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</si>
  <si>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</si>
  <si>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</si>
  <si>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</si>
  <si>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</si>
  <si>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</si>
  <si>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</si>
  <si>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</si>
  <si>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</si>
  <si>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</si>
  <si>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</si>
  <si>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</si>
  <si>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</si>
  <si>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</si>
  <si>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</si>
  <si>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</si>
  <si>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</si>
  <si>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</si>
  <si>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</si>
  <si>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</si>
  <si>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</si>
  <si>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</si>
  <si>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</si>
  <si>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</si>
  <si>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</si>
  <si>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</si>
  <si>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</si>
  <si>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</si>
  <si>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</si>
  <si>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</si>
  <si>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</si>
  <si>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</si>
  <si>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</si>
  <si>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</si>
  <si>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</si>
  <si>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</si>
  <si>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</si>
  <si>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</si>
  <si>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</si>
  <si>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</si>
  <si>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</si>
  <si>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</si>
  <si>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</si>
  <si>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</si>
  <si>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</si>
  <si>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</si>
  <si>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</si>
  <si>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</si>
  <si>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</si>
  <si>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</si>
  <si>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</si>
  <si>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</si>
  <si>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</si>
  <si>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</si>
  <si>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</si>
  <si>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</si>
  <si>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</si>
  <si>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</si>
  <si>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</si>
  <si>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</si>
  <si>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</si>
  <si>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</si>
  <si>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</si>
  <si>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</si>
  <si>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</si>
  <si>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</si>
  <si>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</si>
  <si>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</si>
  <si>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</si>
  <si>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</si>
  <si>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</si>
  <si>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</si>
  <si>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</si>
  <si>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</si>
  <si>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</si>
  <si>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</si>
  <si>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</si>
  <si>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</si>
  <si>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</si>
  <si>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</si>
  <si>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</si>
  <si>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</si>
  <si>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</si>
  <si>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</si>
  <si>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</si>
  <si>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</si>
  <si>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</si>
  <si>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</si>
  <si>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</si>
  <si>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</si>
  <si>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</si>
  <si>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</si>
  <si>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</si>
  <si>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</si>
  <si>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</si>
  <si>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</si>
  <si>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</si>
  <si>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</si>
  <si>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</si>
  <si>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</si>
  <si>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</si>
  <si>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</si>
  <si>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</si>
  <si>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</si>
  <si>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</si>
  <si>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</si>
  <si>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</si>
  <si>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</si>
  <si>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</si>
  <si>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</si>
  <si>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</si>
  <si>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</si>
  <si>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</si>
  <si>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</si>
  <si>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</si>
  <si>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</si>
  <si>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</si>
  <si>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</si>
  <si>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</si>
  <si>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</si>
  <si>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</si>
  <si>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</si>
  <si>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</si>
  <si>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</si>
  <si>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</si>
  <si>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</si>
  <si>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</si>
  <si>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</si>
  <si>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</si>
  <si>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</si>
  <si>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</si>
  <si>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</si>
  <si>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</si>
  <si>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</si>
  <si>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</si>
  <si>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</si>
  <si>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</si>
  <si>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</si>
  <si>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</si>
  <si>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</si>
  <si>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</si>
  <si>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</si>
  <si>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</si>
  <si>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</si>
  <si>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</si>
  <si>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</si>
  <si>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</si>
  <si>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</si>
  <si>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</si>
  <si>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</si>
  <si>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</si>
  <si>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</si>
  <si>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</si>
  <si>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</si>
  <si>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</si>
  <si>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</si>
  <si>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</si>
  <si>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</si>
  <si>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</si>
  <si>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</si>
  <si>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</si>
  <si>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</si>
  <si>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</si>
  <si>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</si>
  <si>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</si>
  <si>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</si>
  <si>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</si>
  <si>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</si>
  <si>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</si>
  <si>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</si>
  <si>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</si>
  <si>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</si>
  <si>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</si>
  <si>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</si>
  <si>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</si>
  <si>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</si>
  <si>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</si>
  <si>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</si>
  <si>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</si>
  <si>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</si>
  <si>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</si>
  <si>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</si>
  <si>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</si>
  <si>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</si>
  <si>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</si>
  <si>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</si>
  <si>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</si>
  <si>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</si>
  <si>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</si>
  <si>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</si>
  <si>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</si>
  <si>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</si>
  <si>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</si>
  <si>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</si>
  <si>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</si>
  <si>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</si>
  <si>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</si>
  <si>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</si>
  <si>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</si>
  <si>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</si>
  <si>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</si>
  <si>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</si>
  <si>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</si>
  <si>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</si>
  <si>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</si>
  <si>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</si>
  <si>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</si>
  <si>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</si>
  <si>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</si>
  <si>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</si>
  <si>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</si>
  <si>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</si>
  <si>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</si>
  <si>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</si>
  <si>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</si>
  <si>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</si>
  <si>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</si>
  <si>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</si>
  <si>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</si>
  <si>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</si>
  <si>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</si>
  <si>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</si>
  <si>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</si>
  <si>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</si>
  <si>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</si>
  <si>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</si>
  <si>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</si>
  <si>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</si>
  <si>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</si>
  <si>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</si>
  <si>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</si>
  <si>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</si>
  <si>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</si>
  <si>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</si>
  <si>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</si>
  <si>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</si>
  <si>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</si>
  <si>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</si>
  <si>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</si>
  <si>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</si>
  <si>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</si>
  <si>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</si>
  <si>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</si>
  <si>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</si>
  <si>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</si>
  <si>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</si>
  <si>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</si>
  <si>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</si>
  <si>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</si>
  <si>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</si>
  <si>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</si>
  <si>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</si>
  <si>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</si>
  <si>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</si>
  <si>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</si>
  <si>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</si>
  <si>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</si>
  <si>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</si>
  <si>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</si>
  <si>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</si>
  <si>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</si>
  <si>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</si>
  <si>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</si>
  <si>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</si>
  <si>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</si>
  <si>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</si>
  <si>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</si>
  <si>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</si>
  <si>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</si>
  <si>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</si>
  <si>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</si>
  <si>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</si>
  <si>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</si>
  <si>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</si>
  <si>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</si>
  <si>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</si>
  <si>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</si>
  <si>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</si>
  <si>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</si>
  <si>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</si>
  <si>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</si>
  <si>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</si>
  <si>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</si>
  <si>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</si>
  <si>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</si>
  <si>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</si>
  <si>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</si>
  <si>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</si>
  <si>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</si>
  <si>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</si>
  <si>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</si>
  <si>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</si>
  <si>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</si>
  <si>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</si>
  <si>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</si>
  <si>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</si>
  <si>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</si>
  <si>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</si>
  <si>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</si>
  <si>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</si>
  <si>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</si>
  <si>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</si>
  <si>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</si>
  <si>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</si>
  <si>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</si>
  <si>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</si>
  <si>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</si>
  <si>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</si>
  <si>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</si>
  <si>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</si>
  <si>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</si>
  <si>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</si>
  <si>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</si>
  <si>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</si>
  <si>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</si>
  <si>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</si>
  <si>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</si>
  <si>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</si>
  <si>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</si>
  <si>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</si>
  <si>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</si>
  <si>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</si>
  <si>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</si>
  <si>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</si>
  <si>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</si>
  <si>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</si>
  <si>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</si>
  <si>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</si>
  <si>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</si>
  <si>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</si>
  <si>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</si>
  <si>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</si>
  <si>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</si>
  <si>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</si>
  <si>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</si>
  <si>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</si>
  <si>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</si>
  <si>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</si>
  <si>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 xml:space="preserve">951 0409 04100S3510 000 </t>
  </si>
  <si>
    <t>000  2  02  04052  00  0000  151</t>
  </si>
  <si>
    <t>000  2  02  04052  10  0000  151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</si>
  <si>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</si>
  <si>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</si>
  <si>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 xml:space="preserve">951 0113 9990020310 000 </t>
  </si>
  <si>
    <t>Расходы по созданию доступной среды инвалидам и другим маломобильным группам населения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</si>
  <si>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951 0113 9990020310 244 </t>
  </si>
  <si>
    <t>951 0801 0610051470 000</t>
  </si>
  <si>
    <t>951 0801 0610051470 612</t>
  </si>
  <si>
    <t>Расходы на государственную поддержку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</si>
  <si>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иные цели</t>
  </si>
  <si>
    <t>951 0801 0610073850 000</t>
  </si>
  <si>
    <t>951 0801 0610073850 611</t>
  </si>
  <si>
    <t>Расходы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</si>
  <si>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</si>
  <si>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06100S3850 000</t>
  </si>
  <si>
    <t>951 0801 06100S3850 611</t>
  </si>
  <si>
    <t>Софинансирование расходов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</si>
  <si>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951 0801 0620073850 000</t>
  </si>
  <si>
    <t>951 0801 0620073850 611</t>
  </si>
  <si>
    <t>951 0801 06200S3850 000</t>
  </si>
  <si>
    <t>951 0801 06200S3850 611</t>
  </si>
  <si>
    <t>Расходы на повышение заработной платы работникам муниципальных учреждений культуры в рамках подпрограммы  "Развитие культурно-досуговой деятельности" муниципальной программы Михайловского сельского поселения "Развитие культуры"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</si>
  <si>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</si>
  <si>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951 0409 0410020340 000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</si>
  <si>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</si>
  <si>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</si>
  <si>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951 0502 0510020090 243 </t>
  </si>
  <si>
    <t>Закупка товаров, работ, услуг в целях капитального ремонта государственного (муниципального) имущества</t>
  </si>
  <si>
    <t>951 0503 0520071180 000</t>
  </si>
  <si>
    <t>951 0503 0520071180 244</t>
  </si>
  <si>
    <t>Расходы за счет средств резервного фонда Правительства Ростовской области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</si>
  <si>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951 0113 0210099999 000</t>
  </si>
  <si>
    <t>951 0113 0210099999 122</t>
  </si>
  <si>
    <t>Реализация направления расходов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</si>
  <si>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r>
      <t xml:space="preserve">                 </t>
    </r>
    <r>
      <rPr>
        <u/>
        <sz val="8"/>
        <rFont val="Arial Cyr"/>
        <charset val="204"/>
      </rPr>
      <t>на 1 декабря  2016 г</t>
    </r>
    <r>
      <rPr>
        <sz val="8"/>
        <rFont val="Arial Cyr"/>
        <family val="2"/>
        <charset val="204"/>
      </rPr>
      <t>.</t>
    </r>
  </si>
  <si>
    <t>000  1  16  33000  00  0000  140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</si>
  <si>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</si>
  <si>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 </t>
  </si>
  <si>
    <t>000  1  16  33050  10  0000  140</t>
  </si>
  <si>
    <t>" 12 "  декабря   2016г.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</si>
</sst>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8"/>
  <sheetViews>
    <sheetView topLeftCell="A5" zoomScale="151" zoomScaleNormal="151" zoomScaleSheetLayoutView="140" workbookViewId="0">
      <selection activeCell="D44" sqref="D44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200" t="s">
        <v>210</v>
      </c>
      <c r="D1" s="200"/>
      <c r="E1" s="200"/>
      <c r="F1" s="200"/>
    </row>
    <row r="2" spans="1:6" ht="7.5" customHeight="1">
      <c r="C2" s="175"/>
      <c r="D2" s="175"/>
      <c r="E2" s="175"/>
      <c r="F2" s="175"/>
    </row>
    <row r="3" spans="1:6" ht="16.149999999999999" customHeight="1" thickBot="1">
      <c r="A3" s="202" t="s">
        <v>54</v>
      </c>
      <c r="B3" s="202"/>
      <c r="C3" s="202"/>
      <c r="D3" s="202"/>
      <c r="E3" s="202"/>
      <c r="F3" s="2" t="s">
        <v>4</v>
      </c>
    </row>
    <row r="4" spans="1:6">
      <c r="B4" s="203" t="s">
        <v>399</v>
      </c>
      <c r="C4" s="203"/>
      <c r="D4" s="206" t="s">
        <v>181</v>
      </c>
      <c r="E4" s="207"/>
      <c r="F4" s="4" t="s">
        <v>55</v>
      </c>
    </row>
    <row r="5" spans="1:6">
      <c r="B5" s="5"/>
      <c r="C5" s="5"/>
      <c r="D5" s="155"/>
      <c r="E5" s="155" t="s">
        <v>56</v>
      </c>
      <c r="F5" s="6">
        <v>42705</v>
      </c>
    </row>
    <row r="6" spans="1:6">
      <c r="A6" s="154" t="s">
        <v>5</v>
      </c>
      <c r="B6" s="155"/>
      <c r="C6" s="155"/>
      <c r="D6" s="155"/>
      <c r="E6" s="155" t="s">
        <v>57</v>
      </c>
      <c r="F6" s="26" t="s">
        <v>86</v>
      </c>
    </row>
    <row r="7" spans="1:6" ht="13.15" customHeight="1">
      <c r="A7" s="204" t="s">
        <v>200</v>
      </c>
      <c r="B7" s="204"/>
      <c r="C7" s="204"/>
      <c r="D7" s="155"/>
      <c r="E7" s="155" t="s">
        <v>203</v>
      </c>
      <c r="F7" s="7">
        <v>951</v>
      </c>
    </row>
    <row r="8" spans="1:6" ht="15" customHeight="1">
      <c r="A8" s="205" t="s">
        <v>201</v>
      </c>
      <c r="B8" s="205"/>
      <c r="C8" s="205"/>
      <c r="D8" s="205"/>
      <c r="F8" s="209">
        <v>60626440</v>
      </c>
    </row>
    <row r="9" spans="1:6" ht="9.75" customHeight="1">
      <c r="A9" s="154"/>
      <c r="B9" s="208" t="s">
        <v>122</v>
      </c>
      <c r="C9" s="208"/>
      <c r="D9" s="154"/>
      <c r="E9" s="155" t="s">
        <v>183</v>
      </c>
      <c r="F9" s="210"/>
    </row>
    <row r="10" spans="1:6" ht="18.75" customHeight="1">
      <c r="A10" s="154" t="s">
        <v>202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201" t="s">
        <v>7</v>
      </c>
      <c r="B12" s="201"/>
      <c r="C12" s="201"/>
      <c r="D12" s="201"/>
      <c r="E12" s="201"/>
      <c r="F12" s="201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58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35</v>
      </c>
    </row>
    <row r="15" spans="1:6" s="3" customFormat="1">
      <c r="A15" s="156" t="s">
        <v>84</v>
      </c>
      <c r="B15" s="59" t="s">
        <v>3</v>
      </c>
      <c r="C15" s="60" t="s">
        <v>15</v>
      </c>
      <c r="D15" s="149">
        <v>10699200</v>
      </c>
      <c r="E15" s="149">
        <v>10155687.59</v>
      </c>
      <c r="F15" s="72">
        <f t="shared" ref="F15:F26" si="0">D15-E15</f>
        <v>543512.41000000015</v>
      </c>
    </row>
    <row r="16" spans="1:6" s="3" customFormat="1" ht="11.25">
      <c r="A16" s="192" t="s">
        <v>121</v>
      </c>
      <c r="B16" s="194" t="s">
        <v>3</v>
      </c>
      <c r="C16" s="196" t="s">
        <v>92</v>
      </c>
      <c r="D16" s="198">
        <v>8526100</v>
      </c>
      <c r="E16" s="198">
        <v>8549992.0700000003</v>
      </c>
      <c r="F16" s="190">
        <f>D16-E16</f>
        <v>-23892.070000000298</v>
      </c>
    </row>
    <row r="17" spans="1:6" s="3" customFormat="1" ht="11.25" customHeight="1">
      <c r="A17" s="193"/>
      <c r="B17" s="195"/>
      <c r="C17" s="197"/>
      <c r="D17" s="199"/>
      <c r="E17" s="199"/>
      <c r="F17" s="191"/>
    </row>
    <row r="18" spans="1:6" s="3" customFormat="1" ht="11.25">
      <c r="A18" s="65" t="s">
        <v>16</v>
      </c>
      <c r="B18" s="61" t="s">
        <v>3</v>
      </c>
      <c r="C18" s="12" t="s">
        <v>93</v>
      </c>
      <c r="D18" s="131">
        <v>3318900</v>
      </c>
      <c r="E18" s="127">
        <v>3311944.52</v>
      </c>
      <c r="F18" s="126">
        <f t="shared" si="0"/>
        <v>6955.4799999999814</v>
      </c>
    </row>
    <row r="19" spans="1:6" s="3" customFormat="1" ht="11.25">
      <c r="A19" s="65" t="s">
        <v>17</v>
      </c>
      <c r="B19" s="61" t="s">
        <v>3</v>
      </c>
      <c r="C19" s="12" t="s">
        <v>94</v>
      </c>
      <c r="D19" s="122">
        <v>3318900</v>
      </c>
      <c r="E19" s="128">
        <v>3311944.52</v>
      </c>
      <c r="F19" s="126">
        <f t="shared" si="0"/>
        <v>6955.4799999999814</v>
      </c>
    </row>
    <row r="20" spans="1:6" s="3" customFormat="1" ht="72" customHeight="1">
      <c r="A20" s="65" t="s">
        <v>128</v>
      </c>
      <c r="B20" s="61" t="s">
        <v>3</v>
      </c>
      <c r="C20" s="12" t="s">
        <v>116</v>
      </c>
      <c r="D20" s="123">
        <v>3318900</v>
      </c>
      <c r="E20" s="115">
        <v>3310128.41</v>
      </c>
      <c r="F20" s="126">
        <f t="shared" si="0"/>
        <v>8771.589999999851</v>
      </c>
    </row>
    <row r="21" spans="1:6" s="3" customFormat="1" ht="45.75" customHeight="1">
      <c r="A21" s="65" t="s">
        <v>197</v>
      </c>
      <c r="B21" s="61" t="s">
        <v>3</v>
      </c>
      <c r="C21" s="12" t="s">
        <v>196</v>
      </c>
      <c r="D21" s="123" t="s">
        <v>81</v>
      </c>
      <c r="E21" s="115">
        <v>1816.11</v>
      </c>
      <c r="F21" s="126" t="s">
        <v>81</v>
      </c>
    </row>
    <row r="22" spans="1:6" s="3" customFormat="1" ht="35.25" customHeight="1">
      <c r="A22" s="65" t="s">
        <v>130</v>
      </c>
      <c r="B22" s="61" t="s">
        <v>3</v>
      </c>
      <c r="C22" s="12" t="s">
        <v>129</v>
      </c>
      <c r="D22" s="123">
        <v>983600</v>
      </c>
      <c r="E22" s="115">
        <v>1007385.07</v>
      </c>
      <c r="F22" s="126">
        <f t="shared" si="0"/>
        <v>-23785.069999999949</v>
      </c>
    </row>
    <row r="23" spans="1:6" s="3" customFormat="1" ht="36" customHeight="1">
      <c r="A23" s="65" t="s">
        <v>131</v>
      </c>
      <c r="B23" s="61" t="s">
        <v>3</v>
      </c>
      <c r="C23" s="12" t="s">
        <v>132</v>
      </c>
      <c r="D23" s="123">
        <v>983600</v>
      </c>
      <c r="E23" s="115">
        <v>1007385.07</v>
      </c>
      <c r="F23" s="126">
        <f t="shared" si="0"/>
        <v>-23785.069999999949</v>
      </c>
    </row>
    <row r="24" spans="1:6" s="3" customFormat="1" ht="73.5" customHeight="1">
      <c r="A24" s="65" t="s">
        <v>211</v>
      </c>
      <c r="B24" s="61" t="s">
        <v>3</v>
      </c>
      <c r="C24" s="12" t="s">
        <v>133</v>
      </c>
      <c r="D24" s="123">
        <v>342900</v>
      </c>
      <c r="E24" s="115">
        <v>345245.25</v>
      </c>
      <c r="F24" s="126">
        <f t="shared" si="0"/>
        <v>-2345.25</v>
      </c>
    </row>
    <row r="25" spans="1:6" s="3" customFormat="1" ht="85.5" customHeight="1">
      <c r="A25" s="65" t="s">
        <v>212</v>
      </c>
      <c r="B25" s="61" t="s">
        <v>3</v>
      </c>
      <c r="C25" s="12" t="s">
        <v>134</v>
      </c>
      <c r="D25" s="123">
        <v>6900</v>
      </c>
      <c r="E25" s="115">
        <v>5411.23</v>
      </c>
      <c r="F25" s="126">
        <f t="shared" si="0"/>
        <v>1488.7700000000004</v>
      </c>
    </row>
    <row r="26" spans="1:6" s="3" customFormat="1" ht="75" customHeight="1">
      <c r="A26" s="65" t="s">
        <v>213</v>
      </c>
      <c r="B26" s="61" t="s">
        <v>3</v>
      </c>
      <c r="C26" s="12" t="s">
        <v>135</v>
      </c>
      <c r="D26" s="123">
        <v>633800</v>
      </c>
      <c r="E26" s="115">
        <v>709434.58</v>
      </c>
      <c r="F26" s="126">
        <f t="shared" si="0"/>
        <v>-75634.579999999958</v>
      </c>
    </row>
    <row r="27" spans="1:6" s="3" customFormat="1" ht="70.5" customHeight="1">
      <c r="A27" s="65" t="s">
        <v>214</v>
      </c>
      <c r="B27" s="61" t="s">
        <v>3</v>
      </c>
      <c r="C27" s="12" t="s">
        <v>136</v>
      </c>
      <c r="D27" s="123" t="s">
        <v>81</v>
      </c>
      <c r="E27" s="115">
        <v>-52705.99</v>
      </c>
      <c r="F27" s="126" t="s">
        <v>81</v>
      </c>
    </row>
    <row r="28" spans="1:6" s="3" customFormat="1" ht="14.25" customHeight="1">
      <c r="A28" s="65" t="s">
        <v>18</v>
      </c>
      <c r="B28" s="61" t="s">
        <v>3</v>
      </c>
      <c r="C28" s="12" t="s">
        <v>95</v>
      </c>
      <c r="D28" s="123">
        <v>286000</v>
      </c>
      <c r="E28" s="115">
        <v>286579.03999999998</v>
      </c>
      <c r="F28" s="126">
        <f>D28-E28</f>
        <v>-579.03999999997905</v>
      </c>
    </row>
    <row r="29" spans="1:6" s="3" customFormat="1" ht="15" customHeight="1">
      <c r="A29" s="65" t="s">
        <v>138</v>
      </c>
      <c r="B29" s="134" t="s">
        <v>3</v>
      </c>
      <c r="C29" s="135" t="s">
        <v>137</v>
      </c>
      <c r="D29" s="148">
        <v>286000</v>
      </c>
      <c r="E29" s="115">
        <v>286579.03999999998</v>
      </c>
      <c r="F29" s="126">
        <f t="shared" ref="F29:F30" si="1">D29-E29</f>
        <v>-579.03999999997905</v>
      </c>
    </row>
    <row r="30" spans="1:6" s="3" customFormat="1" ht="15.75" customHeight="1">
      <c r="A30" s="65" t="s">
        <v>138</v>
      </c>
      <c r="B30" s="134" t="s">
        <v>3</v>
      </c>
      <c r="C30" s="135" t="s">
        <v>139</v>
      </c>
      <c r="D30" s="136">
        <v>286000</v>
      </c>
      <c r="E30" s="115">
        <v>286579.03999999998</v>
      </c>
      <c r="F30" s="126">
        <f t="shared" si="1"/>
        <v>-579.03999999997905</v>
      </c>
    </row>
    <row r="31" spans="1:6" s="3" customFormat="1" ht="11.25">
      <c r="A31" s="65" t="s">
        <v>19</v>
      </c>
      <c r="B31" s="132" t="s">
        <v>3</v>
      </c>
      <c r="C31" s="113" t="s">
        <v>96</v>
      </c>
      <c r="D31" s="124">
        <v>3555400</v>
      </c>
      <c r="E31" s="115">
        <v>3561907.29</v>
      </c>
      <c r="F31" s="126">
        <f>D31-E31</f>
        <v>-6507.2900000000373</v>
      </c>
    </row>
    <row r="32" spans="1:6" s="3" customFormat="1" ht="11.25">
      <c r="A32" s="65" t="s">
        <v>20</v>
      </c>
      <c r="B32" s="61" t="s">
        <v>3</v>
      </c>
      <c r="C32" s="12" t="s">
        <v>97</v>
      </c>
      <c r="D32" s="123">
        <v>65400</v>
      </c>
      <c r="E32" s="115">
        <v>39993.78</v>
      </c>
      <c r="F32" s="126">
        <f>D32-E32</f>
        <v>25406.22</v>
      </c>
    </row>
    <row r="33" spans="1:6" s="3" customFormat="1" ht="45">
      <c r="A33" s="65" t="s">
        <v>184</v>
      </c>
      <c r="B33" s="61" t="s">
        <v>3</v>
      </c>
      <c r="C33" s="12" t="s">
        <v>98</v>
      </c>
      <c r="D33" s="123">
        <v>65400</v>
      </c>
      <c r="E33" s="115">
        <v>39993.78</v>
      </c>
      <c r="F33" s="126">
        <f>D33-E33</f>
        <v>25406.22</v>
      </c>
    </row>
    <row r="34" spans="1:6" s="3" customFormat="1" ht="11.25">
      <c r="A34" s="65" t="s">
        <v>21</v>
      </c>
      <c r="B34" s="61" t="s">
        <v>3</v>
      </c>
      <c r="C34" s="12" t="s">
        <v>99</v>
      </c>
      <c r="D34" s="123">
        <v>3490000</v>
      </c>
      <c r="E34" s="115">
        <v>3521913.51</v>
      </c>
      <c r="F34" s="126">
        <f t="shared" ref="F34:F38" si="2">D34-E34</f>
        <v>-31913.509999999776</v>
      </c>
    </row>
    <row r="35" spans="1:6" s="3" customFormat="1" ht="11.25">
      <c r="A35" s="65" t="s">
        <v>185</v>
      </c>
      <c r="B35" s="61" t="s">
        <v>3</v>
      </c>
      <c r="C35" s="12" t="s">
        <v>204</v>
      </c>
      <c r="D35" s="123">
        <v>3032000</v>
      </c>
      <c r="E35" s="115">
        <v>3032376.68</v>
      </c>
      <c r="F35" s="126">
        <f t="shared" si="2"/>
        <v>-376.68000000016764</v>
      </c>
    </row>
    <row r="36" spans="1:6" s="3" customFormat="1" ht="33.75">
      <c r="A36" s="65" t="s">
        <v>187</v>
      </c>
      <c r="B36" s="61" t="s">
        <v>3</v>
      </c>
      <c r="C36" s="12" t="s">
        <v>186</v>
      </c>
      <c r="D36" s="123">
        <v>3032000</v>
      </c>
      <c r="E36" s="115">
        <v>3032376.68</v>
      </c>
      <c r="F36" s="126">
        <f t="shared" si="2"/>
        <v>-376.68000000016764</v>
      </c>
    </row>
    <row r="37" spans="1:6" s="3" customFormat="1" ht="11.25">
      <c r="A37" s="65" t="s">
        <v>189</v>
      </c>
      <c r="B37" s="61" t="s">
        <v>3</v>
      </c>
      <c r="C37" s="12" t="s">
        <v>188</v>
      </c>
      <c r="D37" s="123">
        <v>458000</v>
      </c>
      <c r="E37" s="115">
        <v>489536.83</v>
      </c>
      <c r="F37" s="126">
        <f t="shared" si="2"/>
        <v>-31536.830000000016</v>
      </c>
    </row>
    <row r="38" spans="1:6" s="3" customFormat="1" ht="36.75" customHeight="1">
      <c r="A38" s="65" t="s">
        <v>191</v>
      </c>
      <c r="B38" s="61" t="s">
        <v>3</v>
      </c>
      <c r="C38" s="12" t="s">
        <v>190</v>
      </c>
      <c r="D38" s="123">
        <v>458000</v>
      </c>
      <c r="E38" s="115">
        <v>489536.83</v>
      </c>
      <c r="F38" s="126">
        <f t="shared" si="2"/>
        <v>-31536.830000000016</v>
      </c>
    </row>
    <row r="39" spans="1:6" s="3" customFormat="1" ht="35.25" customHeight="1">
      <c r="A39" s="65" t="s">
        <v>22</v>
      </c>
      <c r="B39" s="61" t="s">
        <v>3</v>
      </c>
      <c r="C39" s="12" t="s">
        <v>100</v>
      </c>
      <c r="D39" s="123">
        <v>362200</v>
      </c>
      <c r="E39" s="115">
        <v>362176.15</v>
      </c>
      <c r="F39" s="126">
        <f>D39-E39</f>
        <v>23.849999999976717</v>
      </c>
    </row>
    <row r="40" spans="1:6" s="3" customFormat="1" ht="81.75" customHeight="1">
      <c r="A40" s="65" t="s">
        <v>127</v>
      </c>
      <c r="B40" s="61" t="s">
        <v>3</v>
      </c>
      <c r="C40" s="12" t="s">
        <v>101</v>
      </c>
      <c r="D40" s="123">
        <v>362200</v>
      </c>
      <c r="E40" s="115">
        <v>362176.15</v>
      </c>
      <c r="F40" s="126">
        <f>D40-E40</f>
        <v>23.849999999976717</v>
      </c>
    </row>
    <row r="41" spans="1:6" s="3" customFormat="1" ht="36.75" customHeight="1">
      <c r="A41" s="65" t="s">
        <v>178</v>
      </c>
      <c r="B41" s="61" t="s">
        <v>3</v>
      </c>
      <c r="C41" s="12" t="s">
        <v>179</v>
      </c>
      <c r="D41" s="123">
        <v>362200</v>
      </c>
      <c r="E41" s="115">
        <v>362176.15</v>
      </c>
      <c r="F41" s="126">
        <f>D41-E41</f>
        <v>23.849999999976717</v>
      </c>
    </row>
    <row r="42" spans="1:6" s="3" customFormat="1" ht="36" customHeight="1">
      <c r="A42" s="65" t="s">
        <v>199</v>
      </c>
      <c r="B42" s="61" t="s">
        <v>3</v>
      </c>
      <c r="C42" s="12" t="s">
        <v>180</v>
      </c>
      <c r="D42" s="123">
        <v>362200</v>
      </c>
      <c r="E42" s="115">
        <v>362176.15</v>
      </c>
      <c r="F42" s="126">
        <f>D42-E42</f>
        <v>23.849999999976717</v>
      </c>
    </row>
    <row r="43" spans="1:6" s="3" customFormat="1" ht="13.5" customHeight="1">
      <c r="A43" s="133" t="s">
        <v>124</v>
      </c>
      <c r="B43" s="61" t="s">
        <v>3</v>
      </c>
      <c r="C43" s="12" t="s">
        <v>123</v>
      </c>
      <c r="D43" s="123">
        <v>20000</v>
      </c>
      <c r="E43" s="115">
        <v>20000</v>
      </c>
      <c r="F43" s="126" t="s">
        <v>81</v>
      </c>
    </row>
    <row r="44" spans="1:6" s="3" customFormat="1" ht="60" customHeight="1">
      <c r="A44" s="133" t="s">
        <v>401</v>
      </c>
      <c r="B44" s="61" t="s">
        <v>3</v>
      </c>
      <c r="C44" s="12" t="s">
        <v>400</v>
      </c>
      <c r="D44" s="123">
        <v>20000</v>
      </c>
      <c r="E44" s="115">
        <v>20000</v>
      </c>
      <c r="F44" s="126" t="s">
        <v>81</v>
      </c>
    </row>
    <row r="45" spans="1:6" s="3" customFormat="1" ht="60" customHeight="1">
      <c r="A45" s="133" t="s">
        <v>402</v>
      </c>
      <c r="B45" s="61" t="s">
        <v>3</v>
      </c>
      <c r="C45" s="12" t="s">
        <v>403</v>
      </c>
      <c r="D45" s="123">
        <v>20000</v>
      </c>
      <c r="E45" s="115">
        <v>20000</v>
      </c>
      <c r="F45" s="126" t="s">
        <v>81</v>
      </c>
    </row>
    <row r="46" spans="1:6" s="3" customFormat="1" ht="11.25">
      <c r="A46" s="65" t="s">
        <v>23</v>
      </c>
      <c r="B46" s="61" t="s">
        <v>3</v>
      </c>
      <c r="C46" s="12" t="s">
        <v>102</v>
      </c>
      <c r="D46" s="123">
        <v>2173100</v>
      </c>
      <c r="E46" s="115">
        <v>1605695.52</v>
      </c>
      <c r="F46" s="126">
        <f>D46-E46</f>
        <v>567404.48</v>
      </c>
    </row>
    <row r="47" spans="1:6" s="3" customFormat="1" ht="33.75">
      <c r="A47" s="65" t="s">
        <v>24</v>
      </c>
      <c r="B47" s="61" t="s">
        <v>3</v>
      </c>
      <c r="C47" s="12" t="s">
        <v>103</v>
      </c>
      <c r="D47" s="123">
        <v>2173100</v>
      </c>
      <c r="E47" s="115">
        <v>1605695.52</v>
      </c>
      <c r="F47" s="126">
        <f t="shared" ref="F47:F53" si="3">D47-E47</f>
        <v>567404.48</v>
      </c>
    </row>
    <row r="48" spans="1:6" s="3" customFormat="1" ht="22.5">
      <c r="A48" s="65" t="s">
        <v>25</v>
      </c>
      <c r="B48" s="61" t="s">
        <v>3</v>
      </c>
      <c r="C48" s="12" t="s">
        <v>104</v>
      </c>
      <c r="D48" s="123">
        <v>922300</v>
      </c>
      <c r="E48" s="115">
        <v>767200</v>
      </c>
      <c r="F48" s="126">
        <f t="shared" si="3"/>
        <v>155100</v>
      </c>
    </row>
    <row r="49" spans="1:6" s="3" customFormat="1" ht="22.5">
      <c r="A49" s="65" t="s">
        <v>26</v>
      </c>
      <c r="B49" s="61" t="s">
        <v>3</v>
      </c>
      <c r="C49" s="12" t="s">
        <v>105</v>
      </c>
      <c r="D49" s="123">
        <v>922300</v>
      </c>
      <c r="E49" s="115">
        <v>767200</v>
      </c>
      <c r="F49" s="126">
        <f t="shared" si="3"/>
        <v>155100</v>
      </c>
    </row>
    <row r="50" spans="1:6" s="3" customFormat="1" ht="22.5">
      <c r="A50" s="65" t="s">
        <v>194</v>
      </c>
      <c r="B50" s="61" t="s">
        <v>3</v>
      </c>
      <c r="C50" s="12" t="s">
        <v>106</v>
      </c>
      <c r="D50" s="123">
        <v>922300</v>
      </c>
      <c r="E50" s="115">
        <v>767200</v>
      </c>
      <c r="F50" s="126">
        <f t="shared" si="3"/>
        <v>155100</v>
      </c>
    </row>
    <row r="51" spans="1:6" s="3" customFormat="1" ht="22.5">
      <c r="A51" s="65" t="s">
        <v>27</v>
      </c>
      <c r="B51" s="61" t="s">
        <v>3</v>
      </c>
      <c r="C51" s="12" t="s">
        <v>107</v>
      </c>
      <c r="D51" s="123">
        <v>175000</v>
      </c>
      <c r="E51" s="115">
        <v>175000</v>
      </c>
      <c r="F51" s="126">
        <f t="shared" si="3"/>
        <v>0</v>
      </c>
    </row>
    <row r="52" spans="1:6" s="3" customFormat="1" ht="33.75">
      <c r="A52" s="65" t="s">
        <v>28</v>
      </c>
      <c r="B52" s="61" t="s">
        <v>3</v>
      </c>
      <c r="C52" s="12" t="s">
        <v>108</v>
      </c>
      <c r="D52" s="123">
        <v>174800</v>
      </c>
      <c r="E52" s="115">
        <v>174800</v>
      </c>
      <c r="F52" s="126">
        <f t="shared" si="3"/>
        <v>0</v>
      </c>
    </row>
    <row r="53" spans="1:6" s="3" customFormat="1" ht="45">
      <c r="A53" s="65" t="s">
        <v>193</v>
      </c>
      <c r="B53" s="61" t="s">
        <v>3</v>
      </c>
      <c r="C53" s="12" t="s">
        <v>109</v>
      </c>
      <c r="D53" s="123">
        <v>174800</v>
      </c>
      <c r="E53" s="115">
        <v>174800</v>
      </c>
      <c r="F53" s="126">
        <f t="shared" si="3"/>
        <v>0</v>
      </c>
    </row>
    <row r="54" spans="1:6" s="3" customFormat="1" ht="33.75">
      <c r="A54" s="65" t="s">
        <v>119</v>
      </c>
      <c r="B54" s="61" t="s">
        <v>3</v>
      </c>
      <c r="C54" s="12" t="s">
        <v>110</v>
      </c>
      <c r="D54" s="123">
        <v>200</v>
      </c>
      <c r="E54" s="115">
        <v>200</v>
      </c>
      <c r="F54" s="126" t="s">
        <v>81</v>
      </c>
    </row>
    <row r="55" spans="1:6" s="3" customFormat="1" ht="33.75">
      <c r="A55" s="65" t="s">
        <v>198</v>
      </c>
      <c r="B55" s="61" t="s">
        <v>3</v>
      </c>
      <c r="C55" s="12" t="s">
        <v>111</v>
      </c>
      <c r="D55" s="123">
        <v>200</v>
      </c>
      <c r="E55" s="115">
        <v>200</v>
      </c>
      <c r="F55" s="126" t="s">
        <v>81</v>
      </c>
    </row>
    <row r="56" spans="1:6" s="10" customFormat="1">
      <c r="A56" s="67" t="s">
        <v>29</v>
      </c>
      <c r="B56" s="61" t="s">
        <v>3</v>
      </c>
      <c r="C56" s="11" t="s">
        <v>112</v>
      </c>
      <c r="D56" s="123">
        <v>1075800</v>
      </c>
      <c r="E56" s="115">
        <v>663495.52</v>
      </c>
      <c r="F56" s="126">
        <f>D56-E56</f>
        <v>412304.48</v>
      </c>
    </row>
    <row r="57" spans="1:6" s="10" customFormat="1" ht="47.25" customHeight="1">
      <c r="A57" s="67" t="s">
        <v>366</v>
      </c>
      <c r="B57" s="61" t="s">
        <v>3</v>
      </c>
      <c r="C57" s="11" t="s">
        <v>364</v>
      </c>
      <c r="D57" s="123">
        <v>100000</v>
      </c>
      <c r="E57" s="115">
        <v>100000</v>
      </c>
      <c r="F57" s="126" t="s">
        <v>81</v>
      </c>
    </row>
    <row r="58" spans="1:6" s="10" customFormat="1" ht="56.25">
      <c r="A58" s="67" t="s">
        <v>367</v>
      </c>
      <c r="B58" s="61" t="s">
        <v>3</v>
      </c>
      <c r="C58" s="11" t="s">
        <v>365</v>
      </c>
      <c r="D58" s="123">
        <v>100000</v>
      </c>
      <c r="E58" s="115">
        <v>100000</v>
      </c>
      <c r="F58" s="126" t="s">
        <v>81</v>
      </c>
    </row>
    <row r="59" spans="1:6" s="10" customFormat="1" ht="22.5">
      <c r="A59" s="67" t="s">
        <v>30</v>
      </c>
      <c r="B59" s="61" t="s">
        <v>3</v>
      </c>
      <c r="C59" s="11" t="s">
        <v>113</v>
      </c>
      <c r="D59" s="123">
        <v>975800</v>
      </c>
      <c r="E59" s="115">
        <v>563495.52</v>
      </c>
      <c r="F59" s="126">
        <f>D59-E59</f>
        <v>412304.48</v>
      </c>
    </row>
    <row r="60" spans="1:6" s="3" customFormat="1" ht="28.5" customHeight="1" thickBot="1">
      <c r="A60" s="65" t="s">
        <v>192</v>
      </c>
      <c r="B60" s="62" t="s">
        <v>3</v>
      </c>
      <c r="C60" s="63" t="s">
        <v>114</v>
      </c>
      <c r="D60" s="125">
        <v>975800</v>
      </c>
      <c r="E60" s="129">
        <v>563495.52</v>
      </c>
      <c r="F60" s="178">
        <f>D60-E60</f>
        <v>412304.48</v>
      </c>
    </row>
    <row r="61" spans="1:6" s="10" customFormat="1">
      <c r="A61" s="14"/>
      <c r="D61" s="3"/>
      <c r="E61" s="3"/>
    </row>
    <row r="68" spans="4:4">
      <c r="D68" s="138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51"/>
  <sheetViews>
    <sheetView topLeftCell="A13" zoomScale="150" zoomScaleNormal="150" zoomScaleSheetLayoutView="100" workbookViewId="0">
      <selection activeCell="F136" sqref="F136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2" t="s">
        <v>87</v>
      </c>
      <c r="F1" s="212"/>
    </row>
    <row r="2" spans="1:9" ht="21.6" customHeight="1">
      <c r="A2" s="211" t="s">
        <v>31</v>
      </c>
      <c r="B2" s="211"/>
      <c r="C2" s="211"/>
      <c r="D2" s="211"/>
      <c r="E2" s="211"/>
      <c r="F2" s="211"/>
    </row>
    <row r="3" spans="1:9" ht="60" customHeight="1">
      <c r="A3" s="173" t="s">
        <v>8</v>
      </c>
      <c r="B3" s="173" t="s">
        <v>9</v>
      </c>
      <c r="C3" s="173" t="s">
        <v>32</v>
      </c>
      <c r="D3" s="173" t="s">
        <v>76</v>
      </c>
      <c r="E3" s="173" t="s">
        <v>34</v>
      </c>
      <c r="F3" s="173" t="s">
        <v>58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35</v>
      </c>
    </row>
    <row r="5" spans="1:9" ht="12.75">
      <c r="A5" s="172" t="s">
        <v>77</v>
      </c>
      <c r="B5" s="69">
        <v>200</v>
      </c>
      <c r="C5" s="70" t="s">
        <v>15</v>
      </c>
      <c r="D5" s="71">
        <f>D7</f>
        <v>12839200</v>
      </c>
      <c r="E5" s="180">
        <f>E7</f>
        <v>10347250.82</v>
      </c>
      <c r="F5" s="72">
        <f t="shared" ref="F5:F24" si="0">D5-E5</f>
        <v>2491949.1799999997</v>
      </c>
      <c r="G5" s="30"/>
      <c r="H5" s="30"/>
    </row>
    <row r="6" spans="1:9">
      <c r="A6" s="87" t="s">
        <v>0</v>
      </c>
      <c r="B6" s="73"/>
      <c r="C6" s="44"/>
      <c r="D6" s="43"/>
      <c r="E6" s="181"/>
      <c r="F6" s="74"/>
      <c r="H6" s="30"/>
    </row>
    <row r="7" spans="1:9" ht="22.5">
      <c r="A7" s="145" t="s">
        <v>175</v>
      </c>
      <c r="B7" s="75">
        <v>200</v>
      </c>
      <c r="C7" s="147" t="s">
        <v>220</v>
      </c>
      <c r="D7" s="146">
        <f>D8+D59+D67+D79+D96+D124+D143</f>
        <v>12839200</v>
      </c>
      <c r="E7" s="182">
        <f>E8+E59+E67+E79+E96+E124+E143</f>
        <v>10347250.82</v>
      </c>
      <c r="F7" s="76">
        <f>D7-E7</f>
        <v>2491949.1799999997</v>
      </c>
      <c r="H7" s="30"/>
    </row>
    <row r="8" spans="1:9">
      <c r="A8" s="86" t="s">
        <v>59</v>
      </c>
      <c r="B8" s="75">
        <v>200</v>
      </c>
      <c r="C8" s="45" t="s">
        <v>221</v>
      </c>
      <c r="D8" s="150">
        <f>D9+D16+D29+D34</f>
        <v>4265200</v>
      </c>
      <c r="E8" s="183">
        <f>E9+E16+E34</f>
        <v>3634644.5100000002</v>
      </c>
      <c r="F8" s="76">
        <f t="shared" si="0"/>
        <v>630555.48999999976</v>
      </c>
      <c r="H8" s="33"/>
      <c r="I8" s="30"/>
    </row>
    <row r="9" spans="1:9" ht="33.75">
      <c r="A9" s="88" t="s">
        <v>60</v>
      </c>
      <c r="B9" s="77">
        <v>200</v>
      </c>
      <c r="C9" s="41" t="s">
        <v>222</v>
      </c>
      <c r="D9" s="151">
        <f t="shared" ref="D9:E11" si="1">D10</f>
        <v>855900</v>
      </c>
      <c r="E9" s="151">
        <f t="shared" si="1"/>
        <v>723156.26</v>
      </c>
      <c r="F9" s="78">
        <f t="shared" si="0"/>
        <v>132743.74</v>
      </c>
      <c r="H9" s="30"/>
    </row>
    <row r="10" spans="1:9" ht="22.5">
      <c r="A10" s="179" t="s">
        <v>217</v>
      </c>
      <c r="B10" s="77">
        <v>200</v>
      </c>
      <c r="C10" s="18" t="s">
        <v>223</v>
      </c>
      <c r="D10" s="151">
        <f t="shared" si="1"/>
        <v>855900</v>
      </c>
      <c r="E10" s="151">
        <f t="shared" si="1"/>
        <v>723156.26</v>
      </c>
      <c r="F10" s="78">
        <f t="shared" si="0"/>
        <v>132743.74</v>
      </c>
      <c r="H10" s="30"/>
    </row>
    <row r="11" spans="1:9">
      <c r="A11" s="89" t="s">
        <v>140</v>
      </c>
      <c r="B11" s="79">
        <v>200</v>
      </c>
      <c r="C11" s="18" t="s">
        <v>224</v>
      </c>
      <c r="D11" s="42">
        <f t="shared" si="1"/>
        <v>855900</v>
      </c>
      <c r="E11" s="42">
        <f t="shared" si="1"/>
        <v>723156.26</v>
      </c>
      <c r="F11" s="80">
        <f t="shared" si="0"/>
        <v>132743.74</v>
      </c>
      <c r="H11" s="30"/>
    </row>
    <row r="12" spans="1:9" ht="71.25" customHeight="1">
      <c r="A12" s="89" t="s">
        <v>218</v>
      </c>
      <c r="B12" s="79">
        <v>200</v>
      </c>
      <c r="C12" s="18" t="s">
        <v>225</v>
      </c>
      <c r="D12" s="42">
        <f>D13+D14+D15</f>
        <v>855900</v>
      </c>
      <c r="E12" s="42">
        <f>E13+E15+E14</f>
        <v>723156.26</v>
      </c>
      <c r="F12" s="80">
        <f t="shared" si="0"/>
        <v>132743.74</v>
      </c>
      <c r="H12" s="30"/>
    </row>
    <row r="13" spans="1:9" ht="27.75" customHeight="1">
      <c r="A13" s="89" t="s">
        <v>219</v>
      </c>
      <c r="B13" s="81">
        <v>200</v>
      </c>
      <c r="C13" s="18" t="s">
        <v>226</v>
      </c>
      <c r="D13" s="9">
        <v>626800</v>
      </c>
      <c r="E13" s="9">
        <v>543211.53</v>
      </c>
      <c r="F13" s="80">
        <f t="shared" si="0"/>
        <v>83588.469999999972</v>
      </c>
      <c r="H13" s="30"/>
    </row>
    <row r="14" spans="1:9" ht="36" customHeight="1">
      <c r="A14" s="142" t="s">
        <v>141</v>
      </c>
      <c r="B14" s="79">
        <v>200</v>
      </c>
      <c r="C14" s="18" t="s">
        <v>227</v>
      </c>
      <c r="D14" s="16">
        <v>41000</v>
      </c>
      <c r="E14" s="137">
        <v>30702</v>
      </c>
      <c r="F14" s="80">
        <f t="shared" si="0"/>
        <v>10298</v>
      </c>
      <c r="H14" s="30"/>
    </row>
    <row r="15" spans="1:9" ht="48" customHeight="1">
      <c r="A15" s="90" t="s">
        <v>229</v>
      </c>
      <c r="B15" s="79">
        <v>200</v>
      </c>
      <c r="C15" s="18" t="s">
        <v>228</v>
      </c>
      <c r="D15" s="16">
        <v>188100</v>
      </c>
      <c r="E15" s="137">
        <v>149242.73000000001</v>
      </c>
      <c r="F15" s="80">
        <f>D15-E15</f>
        <v>38857.26999999999</v>
      </c>
      <c r="H15" s="30"/>
    </row>
    <row r="16" spans="1:9" ht="46.5" customHeight="1">
      <c r="A16" s="89" t="s">
        <v>61</v>
      </c>
      <c r="B16" s="79">
        <v>200</v>
      </c>
      <c r="C16" s="31" t="s">
        <v>230</v>
      </c>
      <c r="D16" s="32">
        <f>D17+D25</f>
        <v>3091100</v>
      </c>
      <c r="E16" s="13">
        <f>E17+E25</f>
        <v>2696998.61</v>
      </c>
      <c r="F16" s="80">
        <f t="shared" si="0"/>
        <v>394101.39000000013</v>
      </c>
      <c r="H16" s="30"/>
    </row>
    <row r="17" spans="1:8" ht="36" customHeight="1">
      <c r="A17" s="89" t="s">
        <v>232</v>
      </c>
      <c r="B17" s="79">
        <v>200</v>
      </c>
      <c r="C17" s="18" t="s">
        <v>231</v>
      </c>
      <c r="D17" s="32">
        <f>D18</f>
        <v>3090900</v>
      </c>
      <c r="E17" s="13">
        <f>E18</f>
        <v>2696798.61</v>
      </c>
      <c r="F17" s="80">
        <f t="shared" si="0"/>
        <v>394101.39000000013</v>
      </c>
      <c r="H17" s="30"/>
    </row>
    <row r="18" spans="1:8" ht="33.75">
      <c r="A18" s="89" t="s">
        <v>155</v>
      </c>
      <c r="B18" s="79">
        <v>200</v>
      </c>
      <c r="C18" s="18" t="s">
        <v>233</v>
      </c>
      <c r="D18" s="13">
        <f>D19+D23</f>
        <v>3090900</v>
      </c>
      <c r="E18" s="13">
        <f>E19+E23</f>
        <v>2696798.61</v>
      </c>
      <c r="F18" s="80">
        <f t="shared" si="0"/>
        <v>394101.39000000013</v>
      </c>
      <c r="H18" s="30"/>
    </row>
    <row r="19" spans="1:8" ht="95.25" customHeight="1">
      <c r="A19" s="89" t="s">
        <v>240</v>
      </c>
      <c r="B19" s="79">
        <v>200</v>
      </c>
      <c r="C19" s="18" t="s">
        <v>239</v>
      </c>
      <c r="D19" s="13">
        <f>D20+D21+D22</f>
        <v>2433700</v>
      </c>
      <c r="E19" s="13">
        <f>E20+E22+E21</f>
        <v>2086293</v>
      </c>
      <c r="F19" s="80">
        <f t="shared" si="0"/>
        <v>347407</v>
      </c>
      <c r="H19" s="30"/>
    </row>
    <row r="20" spans="1:8" s="35" customFormat="1" ht="25.5" customHeight="1">
      <c r="A20" s="89" t="s">
        <v>235</v>
      </c>
      <c r="B20" s="79">
        <v>200</v>
      </c>
      <c r="C20" s="18" t="s">
        <v>234</v>
      </c>
      <c r="D20" s="13">
        <v>1762000</v>
      </c>
      <c r="E20" s="13">
        <v>1535022.94</v>
      </c>
      <c r="F20" s="80">
        <f t="shared" si="0"/>
        <v>226977.06000000006</v>
      </c>
      <c r="H20" s="36"/>
    </row>
    <row r="21" spans="1:8" s="35" customFormat="1" ht="35.25" customHeight="1">
      <c r="A21" s="142" t="s">
        <v>141</v>
      </c>
      <c r="B21" s="79">
        <v>200</v>
      </c>
      <c r="C21" s="18" t="s">
        <v>236</v>
      </c>
      <c r="D21" s="16">
        <v>142000</v>
      </c>
      <c r="E21" s="137">
        <v>104833.33</v>
      </c>
      <c r="F21" s="80">
        <f t="shared" si="0"/>
        <v>37166.67</v>
      </c>
      <c r="H21" s="36"/>
    </row>
    <row r="22" spans="1:8" s="35" customFormat="1" ht="48" customHeight="1">
      <c r="A22" s="90" t="s">
        <v>229</v>
      </c>
      <c r="B22" s="79">
        <v>200</v>
      </c>
      <c r="C22" s="18" t="s">
        <v>237</v>
      </c>
      <c r="D22" s="16">
        <v>529700</v>
      </c>
      <c r="E22" s="137">
        <v>446436.73</v>
      </c>
      <c r="F22" s="80">
        <f>D22-E22</f>
        <v>83263.270000000019</v>
      </c>
      <c r="H22" s="36"/>
    </row>
    <row r="23" spans="1:8" s="35" customFormat="1" ht="93.75" customHeight="1">
      <c r="A23" s="90" t="s">
        <v>241</v>
      </c>
      <c r="B23" s="79">
        <v>200</v>
      </c>
      <c r="C23" s="18" t="s">
        <v>238</v>
      </c>
      <c r="D23" s="16">
        <f>D24</f>
        <v>657200</v>
      </c>
      <c r="E23" s="137">
        <f>E24</f>
        <v>610505.61</v>
      </c>
      <c r="F23" s="80">
        <f t="shared" si="0"/>
        <v>46694.390000000014</v>
      </c>
      <c r="H23" s="36"/>
    </row>
    <row r="24" spans="1:8" s="35" customFormat="1" ht="33.75">
      <c r="A24" s="65" t="s">
        <v>162</v>
      </c>
      <c r="B24" s="79">
        <v>200</v>
      </c>
      <c r="C24" s="18" t="s">
        <v>242</v>
      </c>
      <c r="D24" s="16">
        <v>657200</v>
      </c>
      <c r="E24" s="137">
        <v>610505.61</v>
      </c>
      <c r="F24" s="80">
        <f t="shared" si="0"/>
        <v>46694.390000000014</v>
      </c>
      <c r="H24" s="36"/>
    </row>
    <row r="25" spans="1:8" s="35" customFormat="1" ht="33.75">
      <c r="A25" s="66" t="s">
        <v>251</v>
      </c>
      <c r="B25" s="79">
        <v>200</v>
      </c>
      <c r="C25" s="18" t="s">
        <v>243</v>
      </c>
      <c r="D25" s="16">
        <f>D26</f>
        <v>200</v>
      </c>
      <c r="E25" s="137">
        <f>E26</f>
        <v>200</v>
      </c>
      <c r="F25" s="80" t="s">
        <v>81</v>
      </c>
      <c r="H25" s="36"/>
    </row>
    <row r="26" spans="1:8" ht="13.5" customHeight="1">
      <c r="A26" s="66" t="s">
        <v>247</v>
      </c>
      <c r="B26" s="79">
        <v>200</v>
      </c>
      <c r="C26" s="31" t="s">
        <v>248</v>
      </c>
      <c r="D26" s="32">
        <f t="shared" ref="D26:E27" si="2">D27</f>
        <v>200</v>
      </c>
      <c r="E26" s="13">
        <f t="shared" si="2"/>
        <v>200</v>
      </c>
      <c r="F26" s="80" t="s">
        <v>81</v>
      </c>
      <c r="H26" s="30"/>
    </row>
    <row r="27" spans="1:8" ht="129.75" customHeight="1">
      <c r="A27" s="65" t="s">
        <v>245</v>
      </c>
      <c r="B27" s="79">
        <v>200</v>
      </c>
      <c r="C27" s="31" t="s">
        <v>244</v>
      </c>
      <c r="D27" s="16">
        <f t="shared" si="2"/>
        <v>200</v>
      </c>
      <c r="E27" s="137">
        <f t="shared" si="2"/>
        <v>200</v>
      </c>
      <c r="F27" s="80" t="s">
        <v>81</v>
      </c>
      <c r="H27" s="30"/>
    </row>
    <row r="28" spans="1:8" ht="33.75">
      <c r="A28" s="65" t="s">
        <v>162</v>
      </c>
      <c r="B28" s="79">
        <v>200</v>
      </c>
      <c r="C28" s="31" t="s">
        <v>246</v>
      </c>
      <c r="D28" s="16">
        <v>200</v>
      </c>
      <c r="E28" s="137">
        <v>200</v>
      </c>
      <c r="F28" s="80" t="s">
        <v>81</v>
      </c>
      <c r="H28" s="30"/>
    </row>
    <row r="29" spans="1:8" ht="14.25" customHeight="1">
      <c r="A29" s="66" t="s">
        <v>62</v>
      </c>
      <c r="B29" s="82">
        <v>200</v>
      </c>
      <c r="C29" s="15" t="s">
        <v>249</v>
      </c>
      <c r="D29" s="16">
        <f>D30</f>
        <v>5000</v>
      </c>
      <c r="E29" s="137" t="s">
        <v>81</v>
      </c>
      <c r="F29" s="80">
        <f t="shared" ref="F29:F33" si="3">D29</f>
        <v>5000</v>
      </c>
      <c r="H29" s="30"/>
    </row>
    <row r="30" spans="1:8" ht="35.25" customHeight="1">
      <c r="A30" s="66" t="s">
        <v>251</v>
      </c>
      <c r="B30" s="82">
        <v>200</v>
      </c>
      <c r="C30" s="15" t="s">
        <v>250</v>
      </c>
      <c r="D30" s="16">
        <f>D31</f>
        <v>5000</v>
      </c>
      <c r="E30" s="137" t="str">
        <f>E31</f>
        <v>-</v>
      </c>
      <c r="F30" s="80">
        <f t="shared" si="3"/>
        <v>5000</v>
      </c>
      <c r="H30" s="30"/>
    </row>
    <row r="31" spans="1:8" ht="25.5" customHeight="1">
      <c r="A31" s="144" t="s">
        <v>176</v>
      </c>
      <c r="B31" s="82">
        <v>200</v>
      </c>
      <c r="C31" s="15" t="s">
        <v>253</v>
      </c>
      <c r="D31" s="16">
        <f>D32</f>
        <v>5000</v>
      </c>
      <c r="E31" s="137" t="s">
        <v>81</v>
      </c>
      <c r="F31" s="80">
        <f>D31</f>
        <v>5000</v>
      </c>
      <c r="H31" s="30"/>
    </row>
    <row r="32" spans="1:8" ht="69.75" customHeight="1">
      <c r="A32" s="143" t="s">
        <v>143</v>
      </c>
      <c r="B32" s="82">
        <v>200</v>
      </c>
      <c r="C32" s="15" t="s">
        <v>252</v>
      </c>
      <c r="D32" s="16">
        <f>D33</f>
        <v>5000</v>
      </c>
      <c r="E32" s="137" t="s">
        <v>81</v>
      </c>
      <c r="F32" s="80">
        <f t="shared" si="3"/>
        <v>5000</v>
      </c>
      <c r="H32" s="30"/>
    </row>
    <row r="33" spans="1:8">
      <c r="A33" s="66" t="s">
        <v>117</v>
      </c>
      <c r="B33" s="82">
        <v>200</v>
      </c>
      <c r="C33" s="15" t="s">
        <v>254</v>
      </c>
      <c r="D33" s="16">
        <v>5000</v>
      </c>
      <c r="E33" s="137" t="s">
        <v>81</v>
      </c>
      <c r="F33" s="80">
        <f t="shared" si="3"/>
        <v>5000</v>
      </c>
      <c r="H33" s="30"/>
    </row>
    <row r="34" spans="1:8" ht="18" customHeight="1">
      <c r="A34" s="66" t="s">
        <v>125</v>
      </c>
      <c r="B34" s="82">
        <v>200</v>
      </c>
      <c r="C34" s="15" t="s">
        <v>255</v>
      </c>
      <c r="D34" s="16">
        <f>D35+D42+D53</f>
        <v>313200</v>
      </c>
      <c r="E34" s="137">
        <f>E35+E42+E53</f>
        <v>214489.64</v>
      </c>
      <c r="F34" s="80">
        <f>D34-E34</f>
        <v>98710.359999999986</v>
      </c>
      <c r="H34" s="30"/>
    </row>
    <row r="35" spans="1:8" ht="36.75" customHeight="1">
      <c r="A35" s="89" t="s">
        <v>232</v>
      </c>
      <c r="B35" s="82">
        <v>200</v>
      </c>
      <c r="C35" s="15" t="s">
        <v>256</v>
      </c>
      <c r="D35" s="16">
        <f>D36</f>
        <v>65500</v>
      </c>
      <c r="E35" s="137">
        <f>E36</f>
        <v>62559</v>
      </c>
      <c r="F35" s="80">
        <f>D35-E35</f>
        <v>2941</v>
      </c>
      <c r="H35" s="30"/>
    </row>
    <row r="36" spans="1:8" ht="36" customHeight="1">
      <c r="A36" s="89" t="s">
        <v>155</v>
      </c>
      <c r="B36" s="82">
        <v>200</v>
      </c>
      <c r="C36" s="15" t="s">
        <v>257</v>
      </c>
      <c r="D36" s="16">
        <f>D37+D39</f>
        <v>65500</v>
      </c>
      <c r="E36" s="137">
        <f>E37+E39</f>
        <v>62559</v>
      </c>
      <c r="F36" s="80">
        <f t="shared" ref="F36:F45" si="4">D36-E36</f>
        <v>2941</v>
      </c>
      <c r="H36" s="30"/>
    </row>
    <row r="37" spans="1:8" ht="153" customHeight="1">
      <c r="A37" s="65" t="s">
        <v>142</v>
      </c>
      <c r="B37" s="82">
        <v>200</v>
      </c>
      <c r="C37" s="15" t="s">
        <v>258</v>
      </c>
      <c r="D37" s="16">
        <f t="shared" ref="D37:E37" si="5">D38</f>
        <v>35700</v>
      </c>
      <c r="E37" s="137">
        <f t="shared" si="5"/>
        <v>32800</v>
      </c>
      <c r="F37" s="80">
        <f t="shared" si="4"/>
        <v>2900</v>
      </c>
      <c r="H37" s="30"/>
    </row>
    <row r="38" spans="1:8" ht="14.25" customHeight="1">
      <c r="A38" s="66" t="s">
        <v>29</v>
      </c>
      <c r="B38" s="82">
        <v>200</v>
      </c>
      <c r="C38" s="15" t="s">
        <v>259</v>
      </c>
      <c r="D38" s="16">
        <v>35700</v>
      </c>
      <c r="E38" s="137">
        <v>32800</v>
      </c>
      <c r="F38" s="80">
        <f t="shared" si="4"/>
        <v>2900</v>
      </c>
      <c r="H38" s="30"/>
    </row>
    <row r="39" spans="1:8" ht="69.75" customHeight="1">
      <c r="A39" s="66" t="s">
        <v>144</v>
      </c>
      <c r="B39" s="82">
        <v>200</v>
      </c>
      <c r="C39" s="15" t="s">
        <v>260</v>
      </c>
      <c r="D39" s="16">
        <f>D40+D41</f>
        <v>29800</v>
      </c>
      <c r="E39" s="137">
        <f>E40+E41</f>
        <v>29759</v>
      </c>
      <c r="F39" s="80">
        <f t="shared" si="4"/>
        <v>41</v>
      </c>
      <c r="H39" s="30"/>
    </row>
    <row r="40" spans="1:8" ht="24" customHeight="1">
      <c r="A40" s="65" t="s">
        <v>177</v>
      </c>
      <c r="B40" s="82">
        <v>200</v>
      </c>
      <c r="C40" s="15" t="s">
        <v>261</v>
      </c>
      <c r="D40" s="16">
        <v>28800</v>
      </c>
      <c r="E40" s="137">
        <v>28761</v>
      </c>
      <c r="F40" s="80">
        <f t="shared" si="4"/>
        <v>39</v>
      </c>
      <c r="H40" s="30"/>
    </row>
    <row r="41" spans="1:8" ht="20.25" customHeight="1">
      <c r="A41" s="65" t="s">
        <v>208</v>
      </c>
      <c r="B41" s="82">
        <v>200</v>
      </c>
      <c r="C41" s="15" t="s">
        <v>262</v>
      </c>
      <c r="D41" s="16">
        <v>1000</v>
      </c>
      <c r="E41" s="137">
        <v>998</v>
      </c>
      <c r="F41" s="80">
        <f t="shared" si="4"/>
        <v>2</v>
      </c>
      <c r="H41" s="30"/>
    </row>
    <row r="42" spans="1:8" ht="24.75" customHeight="1">
      <c r="A42" s="89" t="s">
        <v>264</v>
      </c>
      <c r="B42" s="82">
        <v>200</v>
      </c>
      <c r="C42" s="15" t="s">
        <v>263</v>
      </c>
      <c r="D42" s="16">
        <f>D43+D50</f>
        <v>103600</v>
      </c>
      <c r="E42" s="137">
        <f>E50+E43</f>
        <v>73894</v>
      </c>
      <c r="F42" s="80">
        <f t="shared" si="4"/>
        <v>29706</v>
      </c>
      <c r="H42" s="30"/>
    </row>
    <row r="43" spans="1:8" ht="37.5" customHeight="1">
      <c r="A43" s="66" t="s">
        <v>265</v>
      </c>
      <c r="B43" s="82">
        <v>200</v>
      </c>
      <c r="C43" s="15" t="s">
        <v>266</v>
      </c>
      <c r="D43" s="16">
        <f>D44+D46+D48</f>
        <v>67600</v>
      </c>
      <c r="E43" s="137">
        <f>E46+E44+E48</f>
        <v>63170</v>
      </c>
      <c r="F43" s="80">
        <f t="shared" si="4"/>
        <v>4430</v>
      </c>
      <c r="H43" s="30"/>
    </row>
    <row r="44" spans="1:8" ht="95.25" customHeight="1">
      <c r="A44" s="66" t="s">
        <v>145</v>
      </c>
      <c r="B44" s="82">
        <v>200</v>
      </c>
      <c r="C44" s="15" t="s">
        <v>267</v>
      </c>
      <c r="D44" s="16">
        <f>D45</f>
        <v>6400</v>
      </c>
      <c r="E44" s="137">
        <f>E45</f>
        <v>2000</v>
      </c>
      <c r="F44" s="80">
        <f t="shared" si="4"/>
        <v>4400</v>
      </c>
      <c r="H44" s="30"/>
    </row>
    <row r="45" spans="1:8" ht="35.25" customHeight="1">
      <c r="A45" s="65" t="s">
        <v>162</v>
      </c>
      <c r="B45" s="82">
        <v>200</v>
      </c>
      <c r="C45" s="15" t="s">
        <v>268</v>
      </c>
      <c r="D45" s="16">
        <v>6400</v>
      </c>
      <c r="E45" s="137">
        <v>2000</v>
      </c>
      <c r="F45" s="80">
        <f t="shared" si="4"/>
        <v>4400</v>
      </c>
      <c r="H45" s="30"/>
    </row>
    <row r="46" spans="1:8" ht="84" customHeight="1">
      <c r="A46" s="65" t="s">
        <v>271</v>
      </c>
      <c r="B46" s="82">
        <v>200</v>
      </c>
      <c r="C46" s="15" t="s">
        <v>269</v>
      </c>
      <c r="D46" s="16">
        <f>D47</f>
        <v>10000</v>
      </c>
      <c r="E46" s="137">
        <f>E47</f>
        <v>10000</v>
      </c>
      <c r="F46" s="80" t="s">
        <v>81</v>
      </c>
      <c r="H46" s="30"/>
    </row>
    <row r="47" spans="1:8" ht="18.75" customHeight="1">
      <c r="A47" s="65" t="s">
        <v>195</v>
      </c>
      <c r="B47" s="82">
        <v>200</v>
      </c>
      <c r="C47" s="15" t="s">
        <v>270</v>
      </c>
      <c r="D47" s="16">
        <v>10000</v>
      </c>
      <c r="E47" s="137">
        <v>10000</v>
      </c>
      <c r="F47" s="80" t="s">
        <v>81</v>
      </c>
      <c r="H47" s="30"/>
    </row>
    <row r="48" spans="1:8" ht="72.75" customHeight="1">
      <c r="A48" s="65" t="s">
        <v>398</v>
      </c>
      <c r="B48" s="82">
        <v>200</v>
      </c>
      <c r="C48" s="15" t="s">
        <v>396</v>
      </c>
      <c r="D48" s="16">
        <f>D49</f>
        <v>51200</v>
      </c>
      <c r="E48" s="137">
        <f>E49</f>
        <v>51170</v>
      </c>
      <c r="F48" s="80">
        <f>D48-E48</f>
        <v>30</v>
      </c>
      <c r="H48" s="30"/>
    </row>
    <row r="49" spans="1:8" ht="35.25" customHeight="1">
      <c r="A49" s="142" t="s">
        <v>141</v>
      </c>
      <c r="B49" s="82">
        <v>200</v>
      </c>
      <c r="C49" s="15" t="s">
        <v>397</v>
      </c>
      <c r="D49" s="16">
        <v>51200</v>
      </c>
      <c r="E49" s="137">
        <v>51170</v>
      </c>
      <c r="F49" s="80">
        <f>D49-E49</f>
        <v>30</v>
      </c>
      <c r="H49" s="30"/>
    </row>
    <row r="50" spans="1:8" ht="38.25" customHeight="1">
      <c r="A50" s="89" t="s">
        <v>146</v>
      </c>
      <c r="B50" s="82">
        <v>200</v>
      </c>
      <c r="C50" s="15" t="s">
        <v>272</v>
      </c>
      <c r="D50" s="16">
        <f t="shared" ref="D50:E51" si="6">D51</f>
        <v>36000</v>
      </c>
      <c r="E50" s="137">
        <f t="shared" si="6"/>
        <v>10724</v>
      </c>
      <c r="F50" s="80">
        <f>D50-E50</f>
        <v>25276</v>
      </c>
      <c r="H50" s="30"/>
    </row>
    <row r="51" spans="1:8" ht="106.5" customHeight="1">
      <c r="A51" s="65" t="s">
        <v>147</v>
      </c>
      <c r="B51" s="82">
        <v>200</v>
      </c>
      <c r="C51" s="15" t="s">
        <v>273</v>
      </c>
      <c r="D51" s="16">
        <f t="shared" si="6"/>
        <v>36000</v>
      </c>
      <c r="E51" s="137">
        <f t="shared" si="6"/>
        <v>10724</v>
      </c>
      <c r="F51" s="80">
        <f t="shared" ref="F51:F56" si="7">D51-E51</f>
        <v>25276</v>
      </c>
      <c r="H51" s="30"/>
    </row>
    <row r="52" spans="1:8" ht="34.5" customHeight="1">
      <c r="A52" s="65" t="s">
        <v>162</v>
      </c>
      <c r="B52" s="82">
        <v>200</v>
      </c>
      <c r="C52" s="15" t="s">
        <v>274</v>
      </c>
      <c r="D52" s="16">
        <v>36000</v>
      </c>
      <c r="E52" s="137">
        <v>10724</v>
      </c>
      <c r="F52" s="80">
        <f t="shared" si="7"/>
        <v>25276</v>
      </c>
      <c r="H52" s="30"/>
    </row>
    <row r="53" spans="1:8" ht="34.5" customHeight="1">
      <c r="A53" s="66" t="s">
        <v>251</v>
      </c>
      <c r="B53" s="82">
        <v>200</v>
      </c>
      <c r="C53" s="15" t="s">
        <v>275</v>
      </c>
      <c r="D53" s="16">
        <f>D54</f>
        <v>144100</v>
      </c>
      <c r="E53" s="137">
        <f>E54</f>
        <v>78036.639999999999</v>
      </c>
      <c r="F53" s="80">
        <f t="shared" si="7"/>
        <v>66063.360000000001</v>
      </c>
      <c r="H53" s="30"/>
    </row>
    <row r="54" spans="1:8" ht="16.5" customHeight="1">
      <c r="A54" s="65" t="s">
        <v>247</v>
      </c>
      <c r="B54" s="82">
        <v>200</v>
      </c>
      <c r="C54" s="15" t="s">
        <v>276</v>
      </c>
      <c r="D54" s="16">
        <f>D55+D57</f>
        <v>144100</v>
      </c>
      <c r="E54" s="137">
        <f>E55</f>
        <v>78036.639999999999</v>
      </c>
      <c r="F54" s="80">
        <f t="shared" si="7"/>
        <v>66063.360000000001</v>
      </c>
      <c r="H54" s="30"/>
    </row>
    <row r="55" spans="1:8" ht="83.25" customHeight="1">
      <c r="A55" s="65" t="s">
        <v>205</v>
      </c>
      <c r="B55" s="82">
        <v>200</v>
      </c>
      <c r="C55" s="15" t="s">
        <v>277</v>
      </c>
      <c r="D55" s="16">
        <f t="shared" ref="D55:E55" si="8">D56</f>
        <v>114100</v>
      </c>
      <c r="E55" s="137">
        <f t="shared" si="8"/>
        <v>78036.639999999999</v>
      </c>
      <c r="F55" s="80">
        <f t="shared" si="7"/>
        <v>36063.360000000001</v>
      </c>
      <c r="H55" s="30"/>
    </row>
    <row r="56" spans="1:8" ht="35.25" customHeight="1">
      <c r="A56" s="65" t="s">
        <v>162</v>
      </c>
      <c r="B56" s="82">
        <v>200</v>
      </c>
      <c r="C56" s="15" t="s">
        <v>278</v>
      </c>
      <c r="D56" s="16">
        <v>114100</v>
      </c>
      <c r="E56" s="137">
        <v>78036.639999999999</v>
      </c>
      <c r="F56" s="80">
        <f t="shared" si="7"/>
        <v>36063.360000000001</v>
      </c>
      <c r="H56" s="30"/>
    </row>
    <row r="57" spans="1:8" ht="71.25" customHeight="1">
      <c r="A57" s="65" t="s">
        <v>369</v>
      </c>
      <c r="B57" s="82">
        <v>200</v>
      </c>
      <c r="C57" s="15" t="s">
        <v>368</v>
      </c>
      <c r="D57" s="16">
        <f>D58</f>
        <v>30000</v>
      </c>
      <c r="E57" s="137" t="s">
        <v>81</v>
      </c>
      <c r="F57" s="80">
        <f>D57</f>
        <v>30000</v>
      </c>
      <c r="H57" s="30"/>
    </row>
    <row r="58" spans="1:8" ht="35.25" customHeight="1">
      <c r="A58" s="65" t="s">
        <v>162</v>
      </c>
      <c r="B58" s="82">
        <v>200</v>
      </c>
      <c r="C58" s="15" t="s">
        <v>370</v>
      </c>
      <c r="D58" s="16">
        <v>30000</v>
      </c>
      <c r="E58" s="137" t="s">
        <v>81</v>
      </c>
      <c r="F58" s="80">
        <f>D58</f>
        <v>30000</v>
      </c>
      <c r="H58" s="30"/>
    </row>
    <row r="59" spans="1:8" ht="15" customHeight="1">
      <c r="A59" s="90" t="s">
        <v>63</v>
      </c>
      <c r="B59" s="81">
        <v>200</v>
      </c>
      <c r="C59" s="34" t="s">
        <v>279</v>
      </c>
      <c r="D59" s="16">
        <f t="shared" ref="D59:E62" si="9">D60</f>
        <v>174800</v>
      </c>
      <c r="E59" s="137">
        <f t="shared" si="9"/>
        <v>127296.84</v>
      </c>
      <c r="F59" s="80">
        <f>D59-E59</f>
        <v>47503.16</v>
      </c>
      <c r="H59" s="33"/>
    </row>
    <row r="60" spans="1:8" ht="16.5" customHeight="1">
      <c r="A60" s="89" t="s">
        <v>64</v>
      </c>
      <c r="B60" s="79">
        <v>200</v>
      </c>
      <c r="C60" s="31" t="s">
        <v>280</v>
      </c>
      <c r="D60" s="32">
        <f>D61</f>
        <v>174800</v>
      </c>
      <c r="E60" s="13">
        <f>E61</f>
        <v>127296.84</v>
      </c>
      <c r="F60" s="80">
        <f t="shared" ref="F60:F64" si="10">D60-E60</f>
        <v>47503.16</v>
      </c>
      <c r="H60" s="30"/>
    </row>
    <row r="61" spans="1:8" ht="36" customHeight="1">
      <c r="A61" s="66" t="s">
        <v>251</v>
      </c>
      <c r="B61" s="79">
        <v>200</v>
      </c>
      <c r="C61" s="18" t="s">
        <v>281</v>
      </c>
      <c r="D61" s="32">
        <f>D62</f>
        <v>174800</v>
      </c>
      <c r="E61" s="13">
        <f>E62</f>
        <v>127296.84</v>
      </c>
      <c r="F61" s="80">
        <f t="shared" si="10"/>
        <v>47503.16</v>
      </c>
      <c r="H61" s="30"/>
    </row>
    <row r="62" spans="1:8" ht="14.25" customHeight="1">
      <c r="A62" s="66" t="s">
        <v>247</v>
      </c>
      <c r="B62" s="79">
        <v>200</v>
      </c>
      <c r="C62" s="18" t="s">
        <v>282</v>
      </c>
      <c r="D62" s="13">
        <f t="shared" si="9"/>
        <v>174800</v>
      </c>
      <c r="E62" s="13">
        <f t="shared" si="9"/>
        <v>127296.84</v>
      </c>
      <c r="F62" s="80">
        <f t="shared" si="10"/>
        <v>47503.16</v>
      </c>
      <c r="H62" s="30"/>
    </row>
    <row r="63" spans="1:8" ht="82.5" customHeight="1">
      <c r="A63" s="174" t="s">
        <v>209</v>
      </c>
      <c r="B63" s="79">
        <v>200</v>
      </c>
      <c r="C63" s="18" t="s">
        <v>283</v>
      </c>
      <c r="D63" s="13">
        <f>D64+D66+D65</f>
        <v>174800</v>
      </c>
      <c r="E63" s="13">
        <f>E64+E65</f>
        <v>127296.84</v>
      </c>
      <c r="F63" s="80">
        <f t="shared" si="10"/>
        <v>47503.16</v>
      </c>
      <c r="H63" s="30"/>
    </row>
    <row r="64" spans="1:8" ht="25.5" customHeight="1">
      <c r="A64" s="89" t="s">
        <v>219</v>
      </c>
      <c r="B64" s="79">
        <v>200</v>
      </c>
      <c r="C64" s="18" t="s">
        <v>284</v>
      </c>
      <c r="D64" s="13">
        <v>130900</v>
      </c>
      <c r="E64" s="13">
        <v>99277.91</v>
      </c>
      <c r="F64" s="80">
        <f t="shared" si="10"/>
        <v>31622.089999999997</v>
      </c>
      <c r="H64" s="30"/>
    </row>
    <row r="65" spans="1:8" ht="48" customHeight="1">
      <c r="A65" s="90" t="s">
        <v>229</v>
      </c>
      <c r="B65" s="81">
        <v>200</v>
      </c>
      <c r="C65" s="18" t="s">
        <v>285</v>
      </c>
      <c r="D65" s="13">
        <v>38300</v>
      </c>
      <c r="E65" s="13">
        <v>28018.93</v>
      </c>
      <c r="F65" s="80">
        <f>D65-E65</f>
        <v>10281.07</v>
      </c>
      <c r="H65" s="30"/>
    </row>
    <row r="66" spans="1:8" ht="33.75">
      <c r="A66" s="65" t="s">
        <v>162</v>
      </c>
      <c r="B66" s="79">
        <v>200</v>
      </c>
      <c r="C66" s="18" t="s">
        <v>286</v>
      </c>
      <c r="D66" s="16">
        <v>5600</v>
      </c>
      <c r="E66" s="140" t="s">
        <v>81</v>
      </c>
      <c r="F66" s="80">
        <f>D66</f>
        <v>5600</v>
      </c>
      <c r="H66" s="30"/>
    </row>
    <row r="67" spans="1:8" ht="22.5">
      <c r="A67" s="90" t="s">
        <v>65</v>
      </c>
      <c r="B67" s="81">
        <v>200</v>
      </c>
      <c r="C67" s="34" t="s">
        <v>287</v>
      </c>
      <c r="D67" s="16">
        <f>D68</f>
        <v>113600</v>
      </c>
      <c r="E67" s="137">
        <f>E68</f>
        <v>105539.74</v>
      </c>
      <c r="F67" s="80">
        <f t="shared" ref="F67:F143" si="11">D67-E67</f>
        <v>8060.2599999999948</v>
      </c>
      <c r="H67" s="33"/>
    </row>
    <row r="68" spans="1:8" ht="39" customHeight="1">
      <c r="A68" s="89" t="s">
        <v>66</v>
      </c>
      <c r="B68" s="79">
        <v>200</v>
      </c>
      <c r="C68" s="31" t="s">
        <v>288</v>
      </c>
      <c r="D68" s="32">
        <f>D69</f>
        <v>113600</v>
      </c>
      <c r="E68" s="13">
        <f>E69</f>
        <v>105539.74</v>
      </c>
      <c r="F68" s="80">
        <f t="shared" si="11"/>
        <v>8060.2599999999948</v>
      </c>
      <c r="H68" s="30"/>
    </row>
    <row r="69" spans="1:8" ht="60" customHeight="1">
      <c r="A69" s="89" t="s">
        <v>290</v>
      </c>
      <c r="B69" s="79">
        <v>200</v>
      </c>
      <c r="C69" s="31" t="s">
        <v>289</v>
      </c>
      <c r="D69" s="32">
        <f>D70+D73+D76</f>
        <v>113600</v>
      </c>
      <c r="E69" s="13">
        <f>E73+E70+E76</f>
        <v>105539.74</v>
      </c>
      <c r="F69" s="80">
        <f t="shared" si="11"/>
        <v>8060.2599999999948</v>
      </c>
      <c r="H69" s="30"/>
    </row>
    <row r="70" spans="1:8" ht="18" customHeight="1">
      <c r="A70" s="65" t="s">
        <v>156</v>
      </c>
      <c r="B70" s="79">
        <v>200</v>
      </c>
      <c r="C70" s="18" t="s">
        <v>291</v>
      </c>
      <c r="D70" s="16">
        <f>D71</f>
        <v>27200</v>
      </c>
      <c r="E70" s="137">
        <f>E71</f>
        <v>25439.75</v>
      </c>
      <c r="F70" s="80">
        <f t="shared" si="11"/>
        <v>1760.25</v>
      </c>
      <c r="H70" s="30"/>
    </row>
    <row r="71" spans="1:8" ht="92.25" customHeight="1">
      <c r="A71" s="65" t="s">
        <v>148</v>
      </c>
      <c r="B71" s="79">
        <v>200</v>
      </c>
      <c r="C71" s="18" t="s">
        <v>292</v>
      </c>
      <c r="D71" s="16">
        <f>D72</f>
        <v>27200</v>
      </c>
      <c r="E71" s="137">
        <f>E72</f>
        <v>25439.75</v>
      </c>
      <c r="F71" s="80">
        <f t="shared" si="11"/>
        <v>1760.25</v>
      </c>
      <c r="H71" s="30"/>
    </row>
    <row r="72" spans="1:8" ht="38.25" customHeight="1">
      <c r="A72" s="65" t="s">
        <v>162</v>
      </c>
      <c r="B72" s="79">
        <v>200</v>
      </c>
      <c r="C72" s="18" t="s">
        <v>293</v>
      </c>
      <c r="D72" s="16">
        <v>27200</v>
      </c>
      <c r="E72" s="137">
        <v>25439.75</v>
      </c>
      <c r="F72" s="80">
        <f t="shared" si="11"/>
        <v>1760.25</v>
      </c>
      <c r="H72" s="30"/>
    </row>
    <row r="73" spans="1:8" ht="24" customHeight="1">
      <c r="A73" s="65" t="s">
        <v>157</v>
      </c>
      <c r="B73" s="79">
        <v>200</v>
      </c>
      <c r="C73" s="18" t="s">
        <v>294</v>
      </c>
      <c r="D73" s="16">
        <f>D74</f>
        <v>76400</v>
      </c>
      <c r="E73" s="137">
        <f>E74</f>
        <v>70100</v>
      </c>
      <c r="F73" s="80">
        <f t="shared" si="11"/>
        <v>6300</v>
      </c>
      <c r="H73" s="30"/>
    </row>
    <row r="74" spans="1:8" ht="177" customHeight="1">
      <c r="A74" s="65" t="s">
        <v>149</v>
      </c>
      <c r="B74" s="79">
        <v>200</v>
      </c>
      <c r="C74" s="18" t="s">
        <v>295</v>
      </c>
      <c r="D74" s="16">
        <f t="shared" ref="D74:E74" si="12">D75</f>
        <v>76400</v>
      </c>
      <c r="E74" s="137">
        <f t="shared" si="12"/>
        <v>70100</v>
      </c>
      <c r="F74" s="80">
        <f t="shared" si="11"/>
        <v>6300</v>
      </c>
      <c r="H74" s="30"/>
    </row>
    <row r="75" spans="1:8" ht="16.5" customHeight="1">
      <c r="A75" s="66" t="s">
        <v>29</v>
      </c>
      <c r="B75" s="79">
        <v>200</v>
      </c>
      <c r="C75" s="18" t="s">
        <v>296</v>
      </c>
      <c r="D75" s="16">
        <v>76400</v>
      </c>
      <c r="E75" s="137">
        <v>70100</v>
      </c>
      <c r="F75" s="80">
        <f t="shared" si="11"/>
        <v>6300</v>
      </c>
      <c r="H75" s="30"/>
    </row>
    <row r="76" spans="1:8" ht="25.5" customHeight="1">
      <c r="A76" s="66" t="s">
        <v>168</v>
      </c>
      <c r="B76" s="79">
        <v>200</v>
      </c>
      <c r="C76" s="18" t="s">
        <v>297</v>
      </c>
      <c r="D76" s="16">
        <f t="shared" ref="D76:E77" si="13">D77</f>
        <v>10000</v>
      </c>
      <c r="E76" s="137">
        <f t="shared" si="13"/>
        <v>9999.99</v>
      </c>
      <c r="F76" s="80">
        <f>D76-E76</f>
        <v>1.0000000000218279E-2</v>
      </c>
      <c r="H76" s="30"/>
    </row>
    <row r="77" spans="1:8" ht="96" customHeight="1">
      <c r="A77" s="66" t="s">
        <v>169</v>
      </c>
      <c r="B77" s="79">
        <v>200</v>
      </c>
      <c r="C77" s="18" t="s">
        <v>298</v>
      </c>
      <c r="D77" s="16">
        <f t="shared" si="13"/>
        <v>10000</v>
      </c>
      <c r="E77" s="137">
        <f t="shared" si="13"/>
        <v>9999.99</v>
      </c>
      <c r="F77" s="80">
        <f t="shared" ref="F77:F78" si="14">D77-E77</f>
        <v>1.0000000000218279E-2</v>
      </c>
      <c r="H77" s="30"/>
    </row>
    <row r="78" spans="1:8" ht="33.75">
      <c r="A78" s="65" t="s">
        <v>162</v>
      </c>
      <c r="B78" s="79">
        <v>200</v>
      </c>
      <c r="C78" s="18" t="s">
        <v>299</v>
      </c>
      <c r="D78" s="16">
        <v>10000</v>
      </c>
      <c r="E78" s="137">
        <v>9999.99</v>
      </c>
      <c r="F78" s="80">
        <f t="shared" si="14"/>
        <v>1.0000000000218279E-2</v>
      </c>
      <c r="H78" s="30"/>
    </row>
    <row r="79" spans="1:8" ht="18" customHeight="1">
      <c r="A79" s="65" t="s">
        <v>206</v>
      </c>
      <c r="B79" s="79">
        <v>200</v>
      </c>
      <c r="C79" s="18" t="s">
        <v>300</v>
      </c>
      <c r="D79" s="139">
        <f>D80</f>
        <v>2746700</v>
      </c>
      <c r="E79" s="141">
        <f>E80</f>
        <v>1876992.97</v>
      </c>
      <c r="F79" s="80">
        <f t="shared" si="11"/>
        <v>869707.03</v>
      </c>
      <c r="H79" s="30"/>
    </row>
    <row r="80" spans="1:8" ht="16.5" customHeight="1">
      <c r="A80" s="65" t="s">
        <v>120</v>
      </c>
      <c r="B80" s="79">
        <v>200</v>
      </c>
      <c r="C80" s="18" t="s">
        <v>301</v>
      </c>
      <c r="D80" s="16">
        <f>D81</f>
        <v>2746700</v>
      </c>
      <c r="E80" s="137">
        <f>E81</f>
        <v>1876992.97</v>
      </c>
      <c r="F80" s="80">
        <f t="shared" si="11"/>
        <v>869707.03</v>
      </c>
      <c r="H80" s="30"/>
    </row>
    <row r="81" spans="1:8" ht="35.25" customHeight="1">
      <c r="A81" s="89" t="s">
        <v>303</v>
      </c>
      <c r="B81" s="79">
        <v>200</v>
      </c>
      <c r="C81" s="18" t="s">
        <v>302</v>
      </c>
      <c r="D81" s="16">
        <f>D82+D93</f>
        <v>2746700</v>
      </c>
      <c r="E81" s="137">
        <f>E82+E93</f>
        <v>1876992.97</v>
      </c>
      <c r="F81" s="80">
        <f t="shared" si="11"/>
        <v>869707.03</v>
      </c>
      <c r="H81" s="30"/>
    </row>
    <row r="82" spans="1:8" ht="35.25" customHeight="1">
      <c r="A82" s="89" t="s">
        <v>158</v>
      </c>
      <c r="B82" s="79">
        <v>200</v>
      </c>
      <c r="C82" s="18" t="s">
        <v>304</v>
      </c>
      <c r="D82" s="16">
        <f>D83+D85+D89+D91+D87</f>
        <v>2665300</v>
      </c>
      <c r="E82" s="137">
        <f>E83+E85+E91+E89+E87</f>
        <v>1795685.97</v>
      </c>
      <c r="F82" s="80">
        <f t="shared" si="11"/>
        <v>869614.03</v>
      </c>
      <c r="H82" s="30"/>
    </row>
    <row r="83" spans="1:8" ht="96.75" customHeight="1">
      <c r="A83" s="89" t="s">
        <v>154</v>
      </c>
      <c r="B83" s="79">
        <v>200</v>
      </c>
      <c r="C83" s="18" t="s">
        <v>305</v>
      </c>
      <c r="D83" s="16">
        <f>D84</f>
        <v>345200</v>
      </c>
      <c r="E83" s="137">
        <f>E84</f>
        <v>277758.96999999997</v>
      </c>
      <c r="F83" s="80">
        <f t="shared" si="11"/>
        <v>67441.030000000028</v>
      </c>
      <c r="H83" s="30"/>
    </row>
    <row r="84" spans="1:8" ht="36" customHeight="1">
      <c r="A84" s="65" t="s">
        <v>162</v>
      </c>
      <c r="B84" s="79">
        <v>200</v>
      </c>
      <c r="C84" s="18" t="s">
        <v>306</v>
      </c>
      <c r="D84" s="16">
        <v>345200</v>
      </c>
      <c r="E84" s="137">
        <v>277758.96999999997</v>
      </c>
      <c r="F84" s="80">
        <f t="shared" si="11"/>
        <v>67441.030000000028</v>
      </c>
      <c r="H84" s="30"/>
    </row>
    <row r="85" spans="1:8" ht="72.75" customHeight="1">
      <c r="A85" s="66" t="s">
        <v>170</v>
      </c>
      <c r="B85" s="79">
        <v>200</v>
      </c>
      <c r="C85" s="18" t="s">
        <v>307</v>
      </c>
      <c r="D85" s="16">
        <f>D86</f>
        <v>830800</v>
      </c>
      <c r="E85" s="137">
        <f>E86</f>
        <v>28692</v>
      </c>
      <c r="F85" s="80">
        <f t="shared" si="11"/>
        <v>802108</v>
      </c>
      <c r="H85" s="30"/>
    </row>
    <row r="86" spans="1:8" ht="37.5" customHeight="1">
      <c r="A86" s="65" t="s">
        <v>162</v>
      </c>
      <c r="B86" s="79">
        <v>200</v>
      </c>
      <c r="C86" s="18" t="s">
        <v>308</v>
      </c>
      <c r="D86" s="16">
        <v>830800</v>
      </c>
      <c r="E86" s="137">
        <v>28692</v>
      </c>
      <c r="F86" s="80">
        <f t="shared" si="11"/>
        <v>802108</v>
      </c>
      <c r="H86" s="30"/>
    </row>
    <row r="87" spans="1:8" ht="94.5" customHeight="1">
      <c r="A87" s="89" t="s">
        <v>390</v>
      </c>
      <c r="B87" s="79">
        <v>200</v>
      </c>
      <c r="C87" s="18" t="s">
        <v>388</v>
      </c>
      <c r="D87" s="16">
        <f>D88</f>
        <v>1379300</v>
      </c>
      <c r="E87" s="137">
        <f>E88</f>
        <v>1379289</v>
      </c>
      <c r="F87" s="80">
        <f>D87-E87</f>
        <v>11</v>
      </c>
      <c r="H87" s="30"/>
    </row>
    <row r="88" spans="1:8" ht="37.5" customHeight="1">
      <c r="A88" s="65" t="s">
        <v>162</v>
      </c>
      <c r="B88" s="79">
        <v>200</v>
      </c>
      <c r="C88" s="18" t="s">
        <v>389</v>
      </c>
      <c r="D88" s="16">
        <v>1379300</v>
      </c>
      <c r="E88" s="137">
        <v>1379289</v>
      </c>
      <c r="F88" s="80">
        <f>D88-E88</f>
        <v>11</v>
      </c>
      <c r="H88" s="30"/>
    </row>
    <row r="89" spans="1:8" ht="95.25" customHeight="1">
      <c r="A89" s="89" t="s">
        <v>172</v>
      </c>
      <c r="B89" s="79">
        <v>200</v>
      </c>
      <c r="C89" s="18" t="s">
        <v>309</v>
      </c>
      <c r="D89" s="16">
        <f t="shared" ref="D89:E89" si="15">D90</f>
        <v>101700</v>
      </c>
      <c r="E89" s="137">
        <f t="shared" si="15"/>
        <v>101699.32</v>
      </c>
      <c r="F89" s="80">
        <f>D89-E89</f>
        <v>0.67999999999301508</v>
      </c>
      <c r="H89" s="30"/>
    </row>
    <row r="90" spans="1:8" ht="36" customHeight="1">
      <c r="A90" s="65" t="s">
        <v>162</v>
      </c>
      <c r="B90" s="79">
        <v>200</v>
      </c>
      <c r="C90" s="18" t="s">
        <v>310</v>
      </c>
      <c r="D90" s="16">
        <v>101700</v>
      </c>
      <c r="E90" s="137">
        <v>101699.32</v>
      </c>
      <c r="F90" s="80">
        <f>D90-E90</f>
        <v>0.67999999999301508</v>
      </c>
      <c r="H90" s="30"/>
    </row>
    <row r="91" spans="1:8" ht="96.75" customHeight="1">
      <c r="A91" s="89" t="s">
        <v>171</v>
      </c>
      <c r="B91" s="79">
        <v>200</v>
      </c>
      <c r="C91" s="18" t="s">
        <v>363</v>
      </c>
      <c r="D91" s="16">
        <f t="shared" ref="D91:E91" si="16">D92</f>
        <v>8300</v>
      </c>
      <c r="E91" s="137">
        <f t="shared" si="16"/>
        <v>8246.68</v>
      </c>
      <c r="F91" s="80">
        <f t="shared" si="11"/>
        <v>53.319999999999709</v>
      </c>
      <c r="H91" s="30"/>
    </row>
    <row r="92" spans="1:8" ht="38.25" customHeight="1">
      <c r="A92" s="65" t="s">
        <v>162</v>
      </c>
      <c r="B92" s="79">
        <v>200</v>
      </c>
      <c r="C92" s="18" t="s">
        <v>356</v>
      </c>
      <c r="D92" s="16">
        <v>8300</v>
      </c>
      <c r="E92" s="137">
        <v>8246.68</v>
      </c>
      <c r="F92" s="80">
        <f t="shared" si="11"/>
        <v>53.319999999999709</v>
      </c>
      <c r="H92" s="30"/>
    </row>
    <row r="93" spans="1:8" ht="36" customHeight="1">
      <c r="A93" s="65" t="s">
        <v>159</v>
      </c>
      <c r="B93" s="79">
        <v>200</v>
      </c>
      <c r="C93" s="18" t="s">
        <v>357</v>
      </c>
      <c r="D93" s="16">
        <f>D94</f>
        <v>81400</v>
      </c>
      <c r="E93" s="137">
        <f>E94</f>
        <v>81307</v>
      </c>
      <c r="F93" s="80">
        <f t="shared" si="11"/>
        <v>93</v>
      </c>
      <c r="H93" s="30"/>
    </row>
    <row r="94" spans="1:8" ht="86.25" customHeight="1">
      <c r="A94" s="65" t="s">
        <v>173</v>
      </c>
      <c r="B94" s="79">
        <v>200</v>
      </c>
      <c r="C94" s="18" t="s">
        <v>311</v>
      </c>
      <c r="D94" s="16">
        <f>D95</f>
        <v>81400</v>
      </c>
      <c r="E94" s="137">
        <f>E95</f>
        <v>81307</v>
      </c>
      <c r="F94" s="80">
        <f t="shared" si="11"/>
        <v>93</v>
      </c>
      <c r="H94" s="30"/>
    </row>
    <row r="95" spans="1:8" ht="37.5" customHeight="1">
      <c r="A95" s="65" t="s">
        <v>162</v>
      </c>
      <c r="B95" s="79">
        <v>200</v>
      </c>
      <c r="C95" s="18" t="s">
        <v>312</v>
      </c>
      <c r="D95" s="16">
        <v>81400</v>
      </c>
      <c r="E95" s="137">
        <v>81307</v>
      </c>
      <c r="F95" s="80">
        <f t="shared" si="11"/>
        <v>93</v>
      </c>
      <c r="H95" s="30"/>
    </row>
    <row r="96" spans="1:8" ht="15.75" customHeight="1">
      <c r="A96" s="90" t="s">
        <v>67</v>
      </c>
      <c r="B96" s="81">
        <v>200</v>
      </c>
      <c r="C96" s="34" t="s">
        <v>313</v>
      </c>
      <c r="D96" s="16">
        <f>D97+D104+D110</f>
        <v>1988100</v>
      </c>
      <c r="E96" s="137">
        <f>E104+E110+E97</f>
        <v>1856237.4099999997</v>
      </c>
      <c r="F96" s="80">
        <f t="shared" si="11"/>
        <v>131862.59000000032</v>
      </c>
      <c r="H96" s="33"/>
    </row>
    <row r="97" spans="1:8" ht="15.75" customHeight="1">
      <c r="A97" s="90" t="s">
        <v>160</v>
      </c>
      <c r="B97" s="81">
        <v>200</v>
      </c>
      <c r="C97" s="34" t="s">
        <v>314</v>
      </c>
      <c r="D97" s="16">
        <f t="shared" ref="D97:E100" si="17">D98</f>
        <v>244000</v>
      </c>
      <c r="E97" s="137">
        <f t="shared" si="17"/>
        <v>201236.68</v>
      </c>
      <c r="F97" s="80">
        <f t="shared" si="11"/>
        <v>42763.320000000007</v>
      </c>
      <c r="H97" s="33"/>
    </row>
    <row r="98" spans="1:8" ht="50.25" customHeight="1">
      <c r="A98" s="89" t="s">
        <v>316</v>
      </c>
      <c r="B98" s="81">
        <v>200</v>
      </c>
      <c r="C98" s="34" t="s">
        <v>315</v>
      </c>
      <c r="D98" s="16">
        <f t="shared" si="17"/>
        <v>244000</v>
      </c>
      <c r="E98" s="137">
        <f t="shared" si="17"/>
        <v>201236.68</v>
      </c>
      <c r="F98" s="80">
        <f t="shared" si="11"/>
        <v>42763.320000000007</v>
      </c>
      <c r="H98" s="33"/>
    </row>
    <row r="99" spans="1:8" ht="36" customHeight="1">
      <c r="A99" s="89" t="s">
        <v>161</v>
      </c>
      <c r="B99" s="81">
        <v>200</v>
      </c>
      <c r="C99" s="34" t="s">
        <v>317</v>
      </c>
      <c r="D99" s="16">
        <f>D100+D102</f>
        <v>244000</v>
      </c>
      <c r="E99" s="137">
        <f>E100+E102</f>
        <v>201236.68</v>
      </c>
      <c r="F99" s="80">
        <f t="shared" si="11"/>
        <v>42763.320000000007</v>
      </c>
      <c r="H99" s="33"/>
    </row>
    <row r="100" spans="1:8" ht="116.25" customHeight="1">
      <c r="A100" s="90" t="s">
        <v>182</v>
      </c>
      <c r="B100" s="81">
        <v>200</v>
      </c>
      <c r="C100" s="34" t="s">
        <v>318</v>
      </c>
      <c r="D100" s="16">
        <f t="shared" si="17"/>
        <v>80000</v>
      </c>
      <c r="E100" s="137">
        <f t="shared" si="17"/>
        <v>56097.5</v>
      </c>
      <c r="F100" s="80">
        <f t="shared" si="11"/>
        <v>23902.5</v>
      </c>
      <c r="H100" s="33"/>
    </row>
    <row r="101" spans="1:8" ht="35.25" customHeight="1">
      <c r="A101" s="65" t="s">
        <v>162</v>
      </c>
      <c r="B101" s="81">
        <v>200</v>
      </c>
      <c r="C101" s="34" t="s">
        <v>319</v>
      </c>
      <c r="D101" s="16">
        <v>80000</v>
      </c>
      <c r="E101" s="137">
        <v>56097.5</v>
      </c>
      <c r="F101" s="80">
        <f t="shared" si="11"/>
        <v>23902.5</v>
      </c>
      <c r="H101" s="33"/>
    </row>
    <row r="102" spans="1:8" ht="92.25" customHeight="1">
      <c r="A102" s="65" t="s">
        <v>360</v>
      </c>
      <c r="B102" s="81">
        <v>200</v>
      </c>
      <c r="C102" s="34" t="s">
        <v>358</v>
      </c>
      <c r="D102" s="16">
        <f>D103</f>
        <v>164000</v>
      </c>
      <c r="E102" s="137">
        <f>E103</f>
        <v>145139.18</v>
      </c>
      <c r="F102" s="80">
        <f t="shared" si="11"/>
        <v>18860.820000000007</v>
      </c>
      <c r="H102" s="33"/>
    </row>
    <row r="103" spans="1:8" ht="35.25" customHeight="1">
      <c r="A103" s="65" t="s">
        <v>162</v>
      </c>
      <c r="B103" s="81">
        <v>200</v>
      </c>
      <c r="C103" s="34" t="s">
        <v>359</v>
      </c>
      <c r="D103" s="16">
        <v>164000</v>
      </c>
      <c r="E103" s="137">
        <v>145139.18</v>
      </c>
      <c r="F103" s="80">
        <f t="shared" si="11"/>
        <v>18860.820000000007</v>
      </c>
      <c r="H103" s="33"/>
    </row>
    <row r="104" spans="1:8">
      <c r="A104" s="89" t="s">
        <v>68</v>
      </c>
      <c r="B104" s="79">
        <v>200</v>
      </c>
      <c r="C104" s="31" t="s">
        <v>320</v>
      </c>
      <c r="D104" s="32">
        <f t="shared" ref="D104:E106" si="18">D105</f>
        <v>117400</v>
      </c>
      <c r="E104" s="13">
        <f t="shared" si="18"/>
        <v>117178.39</v>
      </c>
      <c r="F104" s="80">
        <f t="shared" si="11"/>
        <v>221.61000000000058</v>
      </c>
      <c r="G104" s="30"/>
      <c r="H104" s="30"/>
    </row>
    <row r="105" spans="1:8" ht="47.25" customHeight="1">
      <c r="A105" s="89" t="s">
        <v>316</v>
      </c>
      <c r="B105" s="79">
        <v>200</v>
      </c>
      <c r="C105" s="31" t="s">
        <v>321</v>
      </c>
      <c r="D105" s="32">
        <f t="shared" si="18"/>
        <v>117400</v>
      </c>
      <c r="E105" s="13">
        <f t="shared" si="18"/>
        <v>117178.39</v>
      </c>
      <c r="F105" s="80">
        <f t="shared" si="11"/>
        <v>221.61000000000058</v>
      </c>
      <c r="G105" s="30"/>
      <c r="H105" s="30"/>
    </row>
    <row r="106" spans="1:8" ht="34.5" customHeight="1">
      <c r="A106" s="89" t="s">
        <v>161</v>
      </c>
      <c r="B106" s="79">
        <v>200</v>
      </c>
      <c r="C106" s="31" t="s">
        <v>322</v>
      </c>
      <c r="D106" s="32">
        <f t="shared" si="18"/>
        <v>117400</v>
      </c>
      <c r="E106" s="13">
        <f t="shared" si="18"/>
        <v>117178.39</v>
      </c>
      <c r="F106" s="80">
        <f t="shared" si="11"/>
        <v>221.61000000000058</v>
      </c>
      <c r="G106" s="30"/>
      <c r="H106" s="30"/>
    </row>
    <row r="107" spans="1:8" ht="91.5" customHeight="1">
      <c r="A107" s="89" t="s">
        <v>150</v>
      </c>
      <c r="B107" s="79">
        <v>200</v>
      </c>
      <c r="C107" s="31" t="s">
        <v>323</v>
      </c>
      <c r="D107" s="32">
        <f>D109+D108</f>
        <v>117400</v>
      </c>
      <c r="E107" s="13">
        <f>E109+E108</f>
        <v>117178.39</v>
      </c>
      <c r="F107" s="80">
        <f t="shared" si="11"/>
        <v>221.61000000000058</v>
      </c>
      <c r="H107" s="30"/>
    </row>
    <row r="108" spans="1:8" ht="36" customHeight="1">
      <c r="A108" s="89" t="s">
        <v>392</v>
      </c>
      <c r="B108" s="79">
        <v>200</v>
      </c>
      <c r="C108" s="31" t="s">
        <v>391</v>
      </c>
      <c r="D108" s="32">
        <v>100000</v>
      </c>
      <c r="E108" s="13">
        <v>99978</v>
      </c>
      <c r="F108" s="80">
        <f t="shared" si="11"/>
        <v>22</v>
      </c>
      <c r="H108" s="30"/>
    </row>
    <row r="109" spans="1:8" ht="33" customHeight="1">
      <c r="A109" s="65" t="s">
        <v>162</v>
      </c>
      <c r="B109" s="79">
        <v>200</v>
      </c>
      <c r="C109" s="31" t="s">
        <v>324</v>
      </c>
      <c r="D109" s="32">
        <v>17400</v>
      </c>
      <c r="E109" s="13">
        <v>17200.39</v>
      </c>
      <c r="F109" s="80">
        <f t="shared" si="11"/>
        <v>199.61000000000058</v>
      </c>
      <c r="H109" s="30"/>
    </row>
    <row r="110" spans="1:8" ht="14.25" customHeight="1">
      <c r="A110" s="89" t="s">
        <v>69</v>
      </c>
      <c r="B110" s="79">
        <v>200</v>
      </c>
      <c r="C110" s="31" t="s">
        <v>326</v>
      </c>
      <c r="D110" s="32">
        <f>D111</f>
        <v>1626700</v>
      </c>
      <c r="E110" s="13">
        <f>E111</f>
        <v>1537822.3399999999</v>
      </c>
      <c r="F110" s="80">
        <f t="shared" si="11"/>
        <v>88877.660000000149</v>
      </c>
      <c r="H110" s="30"/>
    </row>
    <row r="111" spans="1:8" ht="48.75" customHeight="1">
      <c r="A111" s="89" t="s">
        <v>316</v>
      </c>
      <c r="B111" s="79">
        <v>200</v>
      </c>
      <c r="C111" s="31" t="s">
        <v>325</v>
      </c>
      <c r="D111" s="32">
        <f>D112</f>
        <v>1626700</v>
      </c>
      <c r="E111" s="13">
        <f>E112</f>
        <v>1537822.3399999999</v>
      </c>
      <c r="F111" s="80">
        <f t="shared" si="11"/>
        <v>88877.660000000149</v>
      </c>
      <c r="H111" s="30"/>
    </row>
    <row r="112" spans="1:8" ht="26.25" customHeight="1">
      <c r="A112" s="89" t="s">
        <v>163</v>
      </c>
      <c r="B112" s="79">
        <v>200</v>
      </c>
      <c r="C112" s="31" t="s">
        <v>327</v>
      </c>
      <c r="D112" s="32">
        <f>D113+D115+D117+D121+D119</f>
        <v>1626700</v>
      </c>
      <c r="E112" s="13">
        <f>E113+E121+E115+E117+E119</f>
        <v>1537822.3399999999</v>
      </c>
      <c r="F112" s="80">
        <f t="shared" si="11"/>
        <v>88877.660000000149</v>
      </c>
      <c r="H112" s="30"/>
    </row>
    <row r="113" spans="1:8" ht="94.5" customHeight="1">
      <c r="A113" s="89" t="s">
        <v>151</v>
      </c>
      <c r="B113" s="79">
        <v>200</v>
      </c>
      <c r="C113" s="31" t="s">
        <v>328</v>
      </c>
      <c r="D113" s="32">
        <f>D114</f>
        <v>436000</v>
      </c>
      <c r="E113" s="13">
        <f>E114</f>
        <v>387748.23</v>
      </c>
      <c r="F113" s="80">
        <f t="shared" si="11"/>
        <v>48251.770000000019</v>
      </c>
      <c r="H113" s="30"/>
    </row>
    <row r="114" spans="1:8" ht="35.25" customHeight="1">
      <c r="A114" s="65" t="s">
        <v>162</v>
      </c>
      <c r="B114" s="79">
        <v>200</v>
      </c>
      <c r="C114" s="31" t="s">
        <v>329</v>
      </c>
      <c r="D114" s="32">
        <v>436000</v>
      </c>
      <c r="E114" s="13">
        <v>387748.23</v>
      </c>
      <c r="F114" s="80">
        <f t="shared" si="11"/>
        <v>48251.770000000019</v>
      </c>
      <c r="H114" s="30"/>
    </row>
    <row r="115" spans="1:8" ht="115.5" customHeight="1">
      <c r="A115" s="65" t="s">
        <v>174</v>
      </c>
      <c r="B115" s="79">
        <v>200</v>
      </c>
      <c r="C115" s="31" t="s">
        <v>330</v>
      </c>
      <c r="D115" s="16">
        <f>D116</f>
        <v>200800</v>
      </c>
      <c r="E115" s="137">
        <f>E116</f>
        <v>200769.79</v>
      </c>
      <c r="F115" s="80">
        <f t="shared" si="11"/>
        <v>30.209999999991851</v>
      </c>
      <c r="H115" s="30"/>
    </row>
    <row r="116" spans="1:8" ht="33.75">
      <c r="A116" s="65" t="s">
        <v>162</v>
      </c>
      <c r="B116" s="79">
        <v>200</v>
      </c>
      <c r="C116" s="31" t="s">
        <v>331</v>
      </c>
      <c r="D116" s="16">
        <v>200800</v>
      </c>
      <c r="E116" s="137">
        <v>200769.79</v>
      </c>
      <c r="F116" s="80">
        <f t="shared" si="11"/>
        <v>30.209999999991851</v>
      </c>
      <c r="H116" s="30"/>
    </row>
    <row r="117" spans="1:8" ht="93.75" customHeight="1">
      <c r="A117" s="65" t="s">
        <v>164</v>
      </c>
      <c r="B117" s="79">
        <v>200</v>
      </c>
      <c r="C117" s="31" t="s">
        <v>332</v>
      </c>
      <c r="D117" s="16">
        <f>D118</f>
        <v>764500</v>
      </c>
      <c r="E117" s="137">
        <f>E118</f>
        <v>724100.32</v>
      </c>
      <c r="F117" s="80">
        <f t="shared" si="11"/>
        <v>40399.680000000051</v>
      </c>
      <c r="H117" s="30"/>
    </row>
    <row r="118" spans="1:8" ht="33.75">
      <c r="A118" s="65" t="s">
        <v>162</v>
      </c>
      <c r="B118" s="79">
        <v>200</v>
      </c>
      <c r="C118" s="31" t="s">
        <v>333</v>
      </c>
      <c r="D118" s="16">
        <v>764500</v>
      </c>
      <c r="E118" s="137">
        <v>724100.32</v>
      </c>
      <c r="F118" s="80">
        <f t="shared" si="11"/>
        <v>40399.680000000051</v>
      </c>
      <c r="H118" s="30"/>
    </row>
    <row r="119" spans="1:8" ht="93.75" customHeight="1">
      <c r="A119" s="65" t="s">
        <v>395</v>
      </c>
      <c r="B119" s="79">
        <v>200</v>
      </c>
      <c r="C119" s="31" t="s">
        <v>393</v>
      </c>
      <c r="D119" s="16">
        <f>D120</f>
        <v>220600</v>
      </c>
      <c r="E119" s="137">
        <f>E120</f>
        <v>220547</v>
      </c>
      <c r="F119" s="80">
        <f t="shared" si="11"/>
        <v>53</v>
      </c>
      <c r="H119" s="30"/>
    </row>
    <row r="120" spans="1:8" ht="33.75">
      <c r="A120" s="65" t="s">
        <v>162</v>
      </c>
      <c r="B120" s="79">
        <v>200</v>
      </c>
      <c r="C120" s="31" t="s">
        <v>394</v>
      </c>
      <c r="D120" s="16">
        <v>220600</v>
      </c>
      <c r="E120" s="137">
        <v>220547</v>
      </c>
      <c r="F120" s="80">
        <f t="shared" si="11"/>
        <v>53</v>
      </c>
      <c r="H120" s="30"/>
    </row>
    <row r="121" spans="1:8" ht="84" customHeight="1">
      <c r="A121" s="65" t="s">
        <v>152</v>
      </c>
      <c r="B121" s="79">
        <v>200</v>
      </c>
      <c r="C121" s="31" t="s">
        <v>334</v>
      </c>
      <c r="D121" s="16">
        <f>D122+D123</f>
        <v>4800</v>
      </c>
      <c r="E121" s="137">
        <f>E122+E123</f>
        <v>4657</v>
      </c>
      <c r="F121" s="80">
        <f t="shared" si="11"/>
        <v>143</v>
      </c>
      <c r="H121" s="30"/>
    </row>
    <row r="122" spans="1:8" ht="24.75" customHeight="1">
      <c r="A122" s="65" t="s">
        <v>177</v>
      </c>
      <c r="B122" s="79">
        <v>200</v>
      </c>
      <c r="C122" s="31" t="s">
        <v>335</v>
      </c>
      <c r="D122" s="16">
        <v>2300</v>
      </c>
      <c r="E122" s="137">
        <v>2227</v>
      </c>
      <c r="F122" s="80">
        <f t="shared" si="11"/>
        <v>73</v>
      </c>
      <c r="H122" s="30"/>
    </row>
    <row r="123" spans="1:8" ht="18.75" customHeight="1">
      <c r="A123" s="89" t="s">
        <v>207</v>
      </c>
      <c r="B123" s="79">
        <v>200</v>
      </c>
      <c r="C123" s="31" t="s">
        <v>336</v>
      </c>
      <c r="D123" s="16">
        <v>2500</v>
      </c>
      <c r="E123" s="137">
        <v>2430</v>
      </c>
      <c r="F123" s="80">
        <f t="shared" si="11"/>
        <v>70</v>
      </c>
      <c r="H123" s="30"/>
    </row>
    <row r="124" spans="1:8">
      <c r="A124" s="90" t="s">
        <v>126</v>
      </c>
      <c r="B124" s="81">
        <v>200</v>
      </c>
      <c r="C124" s="34" t="s">
        <v>337</v>
      </c>
      <c r="D124" s="16">
        <f>D125</f>
        <v>3481800</v>
      </c>
      <c r="E124" s="137">
        <f>E125</f>
        <v>2688539.35</v>
      </c>
      <c r="F124" s="80">
        <f t="shared" si="11"/>
        <v>793260.64999999991</v>
      </c>
      <c r="H124" s="33"/>
    </row>
    <row r="125" spans="1:8" ht="12.75" customHeight="1">
      <c r="A125" s="90" t="s">
        <v>70</v>
      </c>
      <c r="B125" s="79">
        <v>200</v>
      </c>
      <c r="C125" s="31" t="s">
        <v>338</v>
      </c>
      <c r="D125" s="16">
        <f>D126</f>
        <v>3481800</v>
      </c>
      <c r="E125" s="137">
        <f>E126</f>
        <v>2688539.35</v>
      </c>
      <c r="F125" s="80">
        <f t="shared" si="11"/>
        <v>793260.64999999991</v>
      </c>
      <c r="H125" s="30"/>
    </row>
    <row r="126" spans="1:8" ht="26.25" customHeight="1">
      <c r="A126" s="89" t="s">
        <v>340</v>
      </c>
      <c r="B126" s="79">
        <v>200</v>
      </c>
      <c r="C126" s="31" t="s">
        <v>339</v>
      </c>
      <c r="D126" s="16">
        <f>D127+D136</f>
        <v>3481800</v>
      </c>
      <c r="E126" s="137">
        <f>E127+E136</f>
        <v>2688539.35</v>
      </c>
      <c r="F126" s="80">
        <f t="shared" si="11"/>
        <v>793260.64999999991</v>
      </c>
      <c r="H126" s="30"/>
    </row>
    <row r="127" spans="1:8" ht="18.75" customHeight="1">
      <c r="A127" s="89" t="s">
        <v>165</v>
      </c>
      <c r="B127" s="79">
        <v>200</v>
      </c>
      <c r="C127" s="31" t="s">
        <v>341</v>
      </c>
      <c r="D127" s="16">
        <f>D128+D130+D132+D134</f>
        <v>432500</v>
      </c>
      <c r="E127" s="137">
        <f>E128+E130+E132+E134</f>
        <v>384966.38</v>
      </c>
      <c r="F127" s="80">
        <f t="shared" si="11"/>
        <v>47533.619999999995</v>
      </c>
      <c r="H127" s="30"/>
    </row>
    <row r="128" spans="1:8" ht="70.5" customHeight="1">
      <c r="A128" s="89" t="s">
        <v>344</v>
      </c>
      <c r="B128" s="79">
        <v>200</v>
      </c>
      <c r="C128" s="31" t="s">
        <v>343</v>
      </c>
      <c r="D128" s="16">
        <f>D129</f>
        <v>279600</v>
      </c>
      <c r="E128" s="137">
        <f>E129</f>
        <v>232066.38</v>
      </c>
      <c r="F128" s="80">
        <f t="shared" si="11"/>
        <v>47533.619999999995</v>
      </c>
      <c r="H128" s="30"/>
    </row>
    <row r="129" spans="1:8" ht="58.5" customHeight="1">
      <c r="A129" s="133" t="s">
        <v>378</v>
      </c>
      <c r="B129" s="79">
        <v>200</v>
      </c>
      <c r="C129" s="31" t="s">
        <v>342</v>
      </c>
      <c r="D129" s="16">
        <v>279600</v>
      </c>
      <c r="E129" s="137">
        <v>232066.38</v>
      </c>
      <c r="F129" s="80">
        <f t="shared" si="11"/>
        <v>47533.619999999995</v>
      </c>
      <c r="H129" s="30"/>
    </row>
    <row r="130" spans="1:8" ht="58.5" customHeight="1">
      <c r="A130" s="65" t="s">
        <v>373</v>
      </c>
      <c r="B130" s="79">
        <v>200</v>
      </c>
      <c r="C130" s="31" t="s">
        <v>371</v>
      </c>
      <c r="D130" s="16">
        <f>D131</f>
        <v>100000</v>
      </c>
      <c r="E130" s="137">
        <f>E131</f>
        <v>100000</v>
      </c>
      <c r="F130" s="80" t="s">
        <v>81</v>
      </c>
      <c r="H130" s="30"/>
    </row>
    <row r="131" spans="1:8" ht="25.5" customHeight="1">
      <c r="A131" s="65" t="s">
        <v>374</v>
      </c>
      <c r="B131" s="79">
        <v>200</v>
      </c>
      <c r="C131" s="31" t="s">
        <v>372</v>
      </c>
      <c r="D131" s="16">
        <v>100000</v>
      </c>
      <c r="E131" s="137">
        <v>100000</v>
      </c>
      <c r="F131" s="80" t="s">
        <v>81</v>
      </c>
      <c r="H131" s="30"/>
    </row>
    <row r="132" spans="1:8" ht="72" customHeight="1">
      <c r="A132" s="65" t="s">
        <v>377</v>
      </c>
      <c r="B132" s="79">
        <v>200</v>
      </c>
      <c r="C132" s="31" t="s">
        <v>375</v>
      </c>
      <c r="D132" s="16">
        <f>D133</f>
        <v>48900</v>
      </c>
      <c r="E132" s="137">
        <f>E133</f>
        <v>48900</v>
      </c>
      <c r="F132" s="80" t="s">
        <v>81</v>
      </c>
      <c r="H132" s="30"/>
    </row>
    <row r="133" spans="1:8" ht="59.25" customHeight="1">
      <c r="A133" s="133" t="s">
        <v>378</v>
      </c>
      <c r="B133" s="79">
        <v>200</v>
      </c>
      <c r="C133" s="31" t="s">
        <v>376</v>
      </c>
      <c r="D133" s="16">
        <v>48900</v>
      </c>
      <c r="E133" s="137">
        <v>48900</v>
      </c>
      <c r="F133" s="80" t="s">
        <v>81</v>
      </c>
      <c r="H133" s="30"/>
    </row>
    <row r="134" spans="1:8" ht="73.5" customHeight="1">
      <c r="A134" s="65" t="s">
        <v>381</v>
      </c>
      <c r="B134" s="79">
        <v>200</v>
      </c>
      <c r="C134" s="31" t="s">
        <v>379</v>
      </c>
      <c r="D134" s="16">
        <f>D135</f>
        <v>4000</v>
      </c>
      <c r="E134" s="137">
        <f>E135</f>
        <v>4000</v>
      </c>
      <c r="F134" s="80" t="s">
        <v>81</v>
      </c>
      <c r="H134" s="30"/>
    </row>
    <row r="135" spans="1:8" ht="59.25" customHeight="1">
      <c r="A135" s="133" t="s">
        <v>378</v>
      </c>
      <c r="B135" s="79">
        <v>200</v>
      </c>
      <c r="C135" s="31" t="s">
        <v>380</v>
      </c>
      <c r="D135" s="16">
        <v>4000</v>
      </c>
      <c r="E135" s="137">
        <v>4000</v>
      </c>
      <c r="F135" s="80" t="s">
        <v>81</v>
      </c>
      <c r="H135" s="30"/>
    </row>
    <row r="136" spans="1:8" ht="27.75" customHeight="1">
      <c r="A136" s="65" t="s">
        <v>166</v>
      </c>
      <c r="B136" s="79">
        <v>200</v>
      </c>
      <c r="C136" s="31" t="s">
        <v>345</v>
      </c>
      <c r="D136" s="13">
        <f>D137+D139+D141</f>
        <v>3049300</v>
      </c>
      <c r="E136" s="13">
        <f>E137+E139++E141</f>
        <v>2303572.9700000002</v>
      </c>
      <c r="F136" s="80">
        <f t="shared" si="11"/>
        <v>745727.0299999998</v>
      </c>
      <c r="H136" s="30"/>
    </row>
    <row r="137" spans="1:8" ht="81" customHeight="1">
      <c r="A137" s="89" t="s">
        <v>347</v>
      </c>
      <c r="B137" s="79">
        <v>200</v>
      </c>
      <c r="C137" s="31" t="s">
        <v>348</v>
      </c>
      <c r="D137" s="13">
        <f>D138</f>
        <v>2408700</v>
      </c>
      <c r="E137" s="13">
        <f>E138</f>
        <v>2101472.9700000002</v>
      </c>
      <c r="F137" s="80">
        <f t="shared" si="11"/>
        <v>307227.0299999998</v>
      </c>
      <c r="H137" s="30"/>
    </row>
    <row r="138" spans="1:8" ht="62.25" customHeight="1">
      <c r="A138" s="133" t="s">
        <v>118</v>
      </c>
      <c r="B138" s="79">
        <v>200</v>
      </c>
      <c r="C138" s="31" t="s">
        <v>346</v>
      </c>
      <c r="D138" s="9">
        <v>2408700</v>
      </c>
      <c r="E138" s="9">
        <v>2101472.9700000002</v>
      </c>
      <c r="F138" s="80">
        <f t="shared" si="11"/>
        <v>307227.0299999998</v>
      </c>
      <c r="H138" s="30"/>
    </row>
    <row r="139" spans="1:8" ht="72" customHeight="1">
      <c r="A139" s="65" t="s">
        <v>386</v>
      </c>
      <c r="B139" s="79">
        <v>200</v>
      </c>
      <c r="C139" s="31" t="s">
        <v>382</v>
      </c>
      <c r="D139" s="9">
        <f>D140</f>
        <v>592500</v>
      </c>
      <c r="E139" s="9">
        <f>E140</f>
        <v>186900</v>
      </c>
      <c r="F139" s="80">
        <f t="shared" si="11"/>
        <v>405600</v>
      </c>
      <c r="H139" s="30"/>
    </row>
    <row r="140" spans="1:8" ht="62.25" customHeight="1">
      <c r="A140" s="133" t="s">
        <v>378</v>
      </c>
      <c r="B140" s="79">
        <v>200</v>
      </c>
      <c r="C140" s="31" t="s">
        <v>383</v>
      </c>
      <c r="D140" s="9">
        <v>592500</v>
      </c>
      <c r="E140" s="9">
        <v>186900</v>
      </c>
      <c r="F140" s="80">
        <f t="shared" si="11"/>
        <v>405600</v>
      </c>
      <c r="H140" s="30"/>
    </row>
    <row r="141" spans="1:8" ht="70.5" customHeight="1">
      <c r="A141" s="65" t="s">
        <v>387</v>
      </c>
      <c r="B141" s="79">
        <v>200</v>
      </c>
      <c r="C141" s="31" t="s">
        <v>384</v>
      </c>
      <c r="D141" s="9">
        <f>D142</f>
        <v>48100</v>
      </c>
      <c r="E141" s="9">
        <f>E142</f>
        <v>15200</v>
      </c>
      <c r="F141" s="80">
        <f t="shared" si="11"/>
        <v>32900</v>
      </c>
      <c r="H141" s="30"/>
    </row>
    <row r="142" spans="1:8" ht="62.25" customHeight="1">
      <c r="A142" s="133" t="s">
        <v>118</v>
      </c>
      <c r="B142" s="79">
        <v>200</v>
      </c>
      <c r="C142" s="31" t="s">
        <v>385</v>
      </c>
      <c r="D142" s="9">
        <v>48100</v>
      </c>
      <c r="E142" s="9">
        <v>15200</v>
      </c>
      <c r="F142" s="80">
        <f t="shared" si="11"/>
        <v>32900</v>
      </c>
      <c r="H142" s="30"/>
    </row>
    <row r="143" spans="1:8">
      <c r="A143" s="89" t="s">
        <v>71</v>
      </c>
      <c r="B143" s="79">
        <v>200</v>
      </c>
      <c r="C143" s="31" t="s">
        <v>349</v>
      </c>
      <c r="D143" s="16">
        <f t="shared" ref="D143:E145" si="19">D144</f>
        <v>69000</v>
      </c>
      <c r="E143" s="137">
        <f t="shared" si="19"/>
        <v>58000</v>
      </c>
      <c r="F143" s="80">
        <f t="shared" si="11"/>
        <v>11000</v>
      </c>
      <c r="H143" s="30"/>
    </row>
    <row r="144" spans="1:8">
      <c r="A144" s="89" t="s">
        <v>85</v>
      </c>
      <c r="B144" s="79">
        <v>200</v>
      </c>
      <c r="C144" s="18" t="s">
        <v>350</v>
      </c>
      <c r="D144" s="16">
        <f t="shared" si="19"/>
        <v>69000</v>
      </c>
      <c r="E144" s="137">
        <f t="shared" si="19"/>
        <v>58000</v>
      </c>
      <c r="F144" s="80">
        <f t="shared" ref="F144:F149" si="20">D144-E144</f>
        <v>11000</v>
      </c>
      <c r="H144" s="30"/>
    </row>
    <row r="145" spans="1:8" ht="36.75" customHeight="1">
      <c r="A145" s="89" t="s">
        <v>352</v>
      </c>
      <c r="B145" s="79">
        <v>200</v>
      </c>
      <c r="C145" s="18" t="s">
        <v>351</v>
      </c>
      <c r="D145" s="16">
        <f t="shared" si="19"/>
        <v>69000</v>
      </c>
      <c r="E145" s="137">
        <f t="shared" si="19"/>
        <v>58000</v>
      </c>
      <c r="F145" s="80">
        <f t="shared" si="20"/>
        <v>11000</v>
      </c>
      <c r="H145" s="30"/>
    </row>
    <row r="146" spans="1:8" ht="25.5" customHeight="1">
      <c r="A146" s="89" t="s">
        <v>167</v>
      </c>
      <c r="B146" s="79">
        <v>200</v>
      </c>
      <c r="C146" s="18" t="s">
        <v>353</v>
      </c>
      <c r="D146" s="16">
        <f>D147</f>
        <v>69000</v>
      </c>
      <c r="E146" s="137">
        <f t="shared" ref="E146" si="21">E147</f>
        <v>58000</v>
      </c>
      <c r="F146" s="80">
        <f t="shared" si="20"/>
        <v>11000</v>
      </c>
      <c r="H146" s="30"/>
    </row>
    <row r="147" spans="1:8" ht="79.5" customHeight="1">
      <c r="A147" s="89" t="s">
        <v>153</v>
      </c>
      <c r="B147" s="79">
        <v>200</v>
      </c>
      <c r="C147" s="18" t="s">
        <v>354</v>
      </c>
      <c r="D147" s="16">
        <f>D149+D148</f>
        <v>69000</v>
      </c>
      <c r="E147" s="137">
        <f>E149+E148</f>
        <v>58000</v>
      </c>
      <c r="F147" s="80">
        <f t="shared" si="20"/>
        <v>11000</v>
      </c>
      <c r="H147" s="30"/>
    </row>
    <row r="148" spans="1:8" ht="55.5" customHeight="1">
      <c r="A148" s="142" t="s">
        <v>362</v>
      </c>
      <c r="B148" s="79">
        <v>200</v>
      </c>
      <c r="C148" s="18" t="s">
        <v>361</v>
      </c>
      <c r="D148" s="16">
        <v>6000</v>
      </c>
      <c r="E148" s="137">
        <v>6000</v>
      </c>
      <c r="F148" s="80" t="s">
        <v>81</v>
      </c>
      <c r="H148" s="30"/>
    </row>
    <row r="149" spans="1:8" ht="33.75">
      <c r="A149" s="65" t="s">
        <v>162</v>
      </c>
      <c r="B149" s="79">
        <v>200</v>
      </c>
      <c r="C149" s="18" t="s">
        <v>355</v>
      </c>
      <c r="D149" s="16">
        <v>63000</v>
      </c>
      <c r="E149" s="137">
        <v>52000</v>
      </c>
      <c r="F149" s="80">
        <f t="shared" si="20"/>
        <v>11000</v>
      </c>
      <c r="H149" s="30"/>
    </row>
    <row r="150" spans="1:8" ht="6" customHeight="1" thickBot="1">
      <c r="A150" s="213"/>
      <c r="B150" s="214"/>
      <c r="C150" s="214"/>
      <c r="D150" s="214"/>
      <c r="E150" s="214"/>
      <c r="F150" s="214"/>
      <c r="H150" s="30"/>
    </row>
    <row r="151" spans="1:8" ht="23.25" thickBot="1">
      <c r="A151" s="91" t="s">
        <v>78</v>
      </c>
      <c r="B151" s="83">
        <v>450</v>
      </c>
      <c r="C151" s="84" t="s">
        <v>15</v>
      </c>
      <c r="D151" s="184">
        <f>'117_1'!D15-'117_2'!D5</f>
        <v>-2140000</v>
      </c>
      <c r="E151" s="85">
        <f>'117_1'!E15-'117_2'!E5</f>
        <v>-191563.23000000045</v>
      </c>
      <c r="F151" s="114" t="s">
        <v>15</v>
      </c>
      <c r="H151" s="30"/>
    </row>
  </sheetData>
  <mergeCells count="3">
    <mergeCell ref="A2:F2"/>
    <mergeCell ref="E1:F1"/>
    <mergeCell ref="A150:F150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7" zoomScale="150" zoomScaleNormal="150" zoomScaleSheetLayoutView="140" workbookViewId="0">
      <selection activeCell="E24" sqref="E24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5" t="s">
        <v>88</v>
      </c>
      <c r="F1" s="215"/>
    </row>
    <row r="2" spans="1:6" ht="14.25">
      <c r="A2" s="157" t="s">
        <v>115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8" t="s">
        <v>8</v>
      </c>
      <c r="B4" s="218" t="s">
        <v>9</v>
      </c>
      <c r="C4" s="218" t="s">
        <v>36</v>
      </c>
      <c r="D4" s="218" t="s">
        <v>33</v>
      </c>
      <c r="E4" s="216" t="s">
        <v>12</v>
      </c>
      <c r="F4" s="217" t="s">
        <v>58</v>
      </c>
    </row>
    <row r="5" spans="1:6" s="10" customFormat="1" ht="54.6" customHeight="1">
      <c r="A5" s="218"/>
      <c r="B5" s="218"/>
      <c r="C5" s="218"/>
      <c r="D5" s="218"/>
      <c r="E5" s="216"/>
      <c r="F5" s="217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35</v>
      </c>
    </row>
    <row r="7" spans="1:6" ht="25.5">
      <c r="A7" s="158" t="s">
        <v>37</v>
      </c>
      <c r="B7" s="92">
        <v>500</v>
      </c>
      <c r="C7" s="93" t="s">
        <v>15</v>
      </c>
      <c r="D7" s="94">
        <v>2140000</v>
      </c>
      <c r="E7" s="94">
        <v>191563.23</v>
      </c>
      <c r="F7" s="185">
        <f>D7-E7</f>
        <v>1948436.77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80</v>
      </c>
      <c r="B9" s="97">
        <v>520</v>
      </c>
      <c r="C9" s="49" t="s">
        <v>15</v>
      </c>
      <c r="D9" s="50" t="s">
        <v>81</v>
      </c>
      <c r="E9" s="51" t="s">
        <v>81</v>
      </c>
      <c r="F9" s="103" t="s">
        <v>81</v>
      </c>
    </row>
    <row r="10" spans="1:6">
      <c r="A10" s="159" t="s">
        <v>82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81</v>
      </c>
      <c r="E11" s="116" t="s">
        <v>81</v>
      </c>
      <c r="F11" s="121" t="s">
        <v>81</v>
      </c>
    </row>
    <row r="12" spans="1:6">
      <c r="A12" s="161"/>
      <c r="B12" s="101"/>
      <c r="C12" s="46"/>
      <c r="D12" s="52" t="s">
        <v>81</v>
      </c>
      <c r="E12" s="117" t="s">
        <v>81</v>
      </c>
      <c r="F12" s="119" t="s">
        <v>81</v>
      </c>
    </row>
    <row r="13" spans="1:6">
      <c r="A13" s="162"/>
      <c r="B13" s="100"/>
      <c r="C13" s="22"/>
      <c r="D13" s="52" t="s">
        <v>81</v>
      </c>
      <c r="E13" s="54" t="s">
        <v>81</v>
      </c>
      <c r="F13" s="118" t="s">
        <v>81</v>
      </c>
    </row>
    <row r="14" spans="1:6" ht="25.5">
      <c r="A14" s="163" t="s">
        <v>83</v>
      </c>
      <c r="B14" s="101">
        <v>620</v>
      </c>
      <c r="C14" s="46" t="s">
        <v>15</v>
      </c>
      <c r="D14" s="52" t="s">
        <v>81</v>
      </c>
      <c r="E14" s="52" t="s">
        <v>81</v>
      </c>
      <c r="F14" s="102" t="s">
        <v>81</v>
      </c>
    </row>
    <row r="15" spans="1:6">
      <c r="A15" s="164" t="s">
        <v>82</v>
      </c>
      <c r="B15" s="98"/>
      <c r="C15" s="22"/>
      <c r="D15" s="57"/>
      <c r="E15" s="53"/>
      <c r="F15" s="99"/>
    </row>
    <row r="16" spans="1:6">
      <c r="A16" s="165" t="s">
        <v>81</v>
      </c>
      <c r="B16" s="97"/>
      <c r="C16" s="56" t="s">
        <v>81</v>
      </c>
      <c r="D16" s="51" t="s">
        <v>81</v>
      </c>
      <c r="E16" s="50" t="s">
        <v>81</v>
      </c>
      <c r="F16" s="103" t="s">
        <v>81</v>
      </c>
    </row>
    <row r="17" spans="1:6" ht="18.75" customHeight="1">
      <c r="A17" s="160" t="s">
        <v>79</v>
      </c>
      <c r="B17" s="101">
        <v>700</v>
      </c>
      <c r="C17" s="38" t="s">
        <v>215</v>
      </c>
      <c r="D17" s="177">
        <f>D7</f>
        <v>2140000</v>
      </c>
      <c r="E17" s="177">
        <f>E7</f>
        <v>191563.23</v>
      </c>
      <c r="F17" s="176">
        <f>D17-E17</f>
        <v>1948436.77</v>
      </c>
    </row>
    <row r="18" spans="1:6" ht="38.25" customHeight="1">
      <c r="A18" s="160" t="s">
        <v>216</v>
      </c>
      <c r="B18" s="104">
        <v>700</v>
      </c>
      <c r="C18" s="38" t="s">
        <v>38</v>
      </c>
      <c r="D18" s="186">
        <f>D17</f>
        <v>2140000</v>
      </c>
      <c r="E18" s="40">
        <f>E17</f>
        <v>191563.23</v>
      </c>
      <c r="F18" s="176">
        <f>D18-E18</f>
        <v>1948436.77</v>
      </c>
    </row>
    <row r="19" spans="1:6" ht="25.5">
      <c r="A19" s="166" t="s">
        <v>72</v>
      </c>
      <c r="B19" s="105">
        <v>710</v>
      </c>
      <c r="C19" s="37" t="s">
        <v>39</v>
      </c>
      <c r="D19" s="23">
        <v>-10699200</v>
      </c>
      <c r="E19" s="187">
        <v>-10184718.449999999</v>
      </c>
      <c r="F19" s="109" t="s">
        <v>15</v>
      </c>
    </row>
    <row r="20" spans="1:6" ht="25.5">
      <c r="A20" s="167" t="s">
        <v>40</v>
      </c>
      <c r="B20" s="106">
        <v>710</v>
      </c>
      <c r="C20" s="25" t="s">
        <v>41</v>
      </c>
      <c r="D20" s="24">
        <f t="shared" ref="D20:E22" si="0">D19</f>
        <v>-10699200</v>
      </c>
      <c r="E20" s="187">
        <f t="shared" si="0"/>
        <v>-10184718.449999999</v>
      </c>
      <c r="F20" s="109" t="s">
        <v>15</v>
      </c>
    </row>
    <row r="21" spans="1:6" ht="25.5">
      <c r="A21" s="167" t="s">
        <v>42</v>
      </c>
      <c r="B21" s="106">
        <v>710</v>
      </c>
      <c r="C21" s="25" t="s">
        <v>43</v>
      </c>
      <c r="D21" s="24">
        <f t="shared" si="0"/>
        <v>-10699200</v>
      </c>
      <c r="E21" s="187">
        <f t="shared" si="0"/>
        <v>-10184718.449999999</v>
      </c>
      <c r="F21" s="109" t="s">
        <v>15</v>
      </c>
    </row>
    <row r="22" spans="1:6" ht="38.25">
      <c r="A22" s="167" t="s">
        <v>44</v>
      </c>
      <c r="B22" s="106">
        <v>710</v>
      </c>
      <c r="C22" s="25" t="s">
        <v>45</v>
      </c>
      <c r="D22" s="24">
        <f t="shared" si="0"/>
        <v>-10699200</v>
      </c>
      <c r="E22" s="187">
        <f t="shared" si="0"/>
        <v>-10184718.449999999</v>
      </c>
      <c r="F22" s="109" t="s">
        <v>15</v>
      </c>
    </row>
    <row r="23" spans="1:6" ht="25.5">
      <c r="A23" s="167" t="s">
        <v>73</v>
      </c>
      <c r="B23" s="106">
        <v>720</v>
      </c>
      <c r="C23" s="25" t="s">
        <v>46</v>
      </c>
      <c r="D23" s="24">
        <v>12839200</v>
      </c>
      <c r="E23" s="188">
        <v>10376281.68</v>
      </c>
      <c r="F23" s="109" t="s">
        <v>15</v>
      </c>
    </row>
    <row r="24" spans="1:6" ht="25.5">
      <c r="A24" s="167" t="s">
        <v>47</v>
      </c>
      <c r="B24" s="106">
        <v>720</v>
      </c>
      <c r="C24" s="25" t="s">
        <v>48</v>
      </c>
      <c r="D24" s="24">
        <f>D23</f>
        <v>12839200</v>
      </c>
      <c r="E24" s="188">
        <f>E23</f>
        <v>10376281.68</v>
      </c>
      <c r="F24" s="109" t="s">
        <v>15</v>
      </c>
    </row>
    <row r="25" spans="1:6" ht="25.5">
      <c r="A25" s="167" t="s">
        <v>49</v>
      </c>
      <c r="B25" s="106">
        <v>720</v>
      </c>
      <c r="C25" s="25" t="s">
        <v>50</v>
      </c>
      <c r="D25" s="24">
        <f>D24</f>
        <v>12839200</v>
      </c>
      <c r="E25" s="188">
        <f>E23</f>
        <v>10376281.68</v>
      </c>
      <c r="F25" s="109" t="s">
        <v>15</v>
      </c>
    </row>
    <row r="26" spans="1:6" ht="39" thickBot="1">
      <c r="A26" s="168" t="s">
        <v>51</v>
      </c>
      <c r="B26" s="107">
        <v>720</v>
      </c>
      <c r="C26" s="108" t="s">
        <v>52</v>
      </c>
      <c r="D26" s="120">
        <f>D25</f>
        <v>12839200</v>
      </c>
      <c r="E26" s="189">
        <f>E25</f>
        <v>10376281.68</v>
      </c>
      <c r="F26" s="112" t="s">
        <v>15</v>
      </c>
    </row>
    <row r="28" spans="1:6" ht="18.75" customHeight="1">
      <c r="A28" s="170" t="s">
        <v>74</v>
      </c>
      <c r="C28" t="s">
        <v>90</v>
      </c>
    </row>
    <row r="29" spans="1:6">
      <c r="A29" s="169"/>
      <c r="C29" s="110" t="s">
        <v>89</v>
      </c>
    </row>
    <row r="30" spans="1:6" ht="0.75" customHeight="1">
      <c r="A30" s="169"/>
    </row>
    <row r="31" spans="1:6" ht="14.45" customHeight="1">
      <c r="A31" s="169" t="s">
        <v>53</v>
      </c>
      <c r="B31" s="3"/>
      <c r="C31" s="3"/>
    </row>
    <row r="32" spans="1:6" s="3" customFormat="1">
      <c r="A32" s="169" t="s">
        <v>91</v>
      </c>
      <c r="C32" s="111" t="s">
        <v>1</v>
      </c>
    </row>
    <row r="33" spans="1:3" s="3" customFormat="1" ht="10.5" customHeight="1">
      <c r="A33" s="169"/>
      <c r="C33" s="110" t="s">
        <v>89</v>
      </c>
    </row>
    <row r="34" spans="1:3" s="3" customFormat="1" ht="12.75" hidden="1" customHeight="1">
      <c r="A34" s="169"/>
    </row>
    <row r="35" spans="1:3" s="3" customFormat="1" ht="16.5" customHeight="1">
      <c r="A35" s="169" t="s">
        <v>75</v>
      </c>
      <c r="C35" s="111" t="s">
        <v>2</v>
      </c>
    </row>
    <row r="36" spans="1:3" s="3" customFormat="1" ht="10.5" customHeight="1">
      <c r="A36" s="169"/>
      <c r="C36" s="110" t="s">
        <v>89</v>
      </c>
    </row>
    <row r="37" spans="1:3" s="3" customFormat="1" ht="20.25" customHeight="1">
      <c r="A37" s="171" t="s">
        <v>404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2016-10-06T13:21:00Z</cp:lastPrinted>
  <dcterms:created xsi:type="dcterms:W3CDTF">2011-02-10T10:53:11Z</dcterms:created>
  <dcterms:modified xsi:type="dcterms:W3CDTF">2016-12-06T08:24:39Z</dcterms:modified>
</cp:coreProperties>
</file>