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'117_2'!$A$2:$F$214</definedName>
    <definedName name="_xlnm.Print_Area" localSheetId="1">'117_2'!$A$1:$F$214</definedName>
  </definedNames>
  <calcPr calcId="145621" concurrentCalc="0"/>
</workbook>
</file>

<file path=xl/calcChain.xml><?xml version="1.0" encoding="utf-8"?>
<calcChain xmlns="http://schemas.openxmlformats.org/spreadsheetml/2006/main">
  <c r="E11" i="6" l="1"/>
  <c r="E12" i="6"/>
  <c r="E13" i="6"/>
  <c r="E14" i="6"/>
  <c r="E110" i="5"/>
  <c r="E109" i="5"/>
  <c r="E108" i="5"/>
  <c r="E114" i="5"/>
  <c r="E113" i="5"/>
  <c r="E112" i="5"/>
  <c r="E107" i="5"/>
  <c r="E54" i="5"/>
  <c r="E53" i="5"/>
  <c r="E52" i="5"/>
  <c r="E50" i="5"/>
  <c r="E48" i="5"/>
  <c r="E47" i="5"/>
  <c r="E59" i="5"/>
  <c r="E58" i="5"/>
  <c r="E57" i="5"/>
  <c r="E63" i="5"/>
  <c r="E62" i="5"/>
  <c r="E61" i="5"/>
  <c r="E56" i="5"/>
  <c r="E46" i="5"/>
  <c r="E42" i="5"/>
  <c r="E41" i="5"/>
  <c r="E40" i="5"/>
  <c r="E39" i="5"/>
  <c r="E38" i="5"/>
  <c r="E75" i="5"/>
  <c r="E74" i="5"/>
  <c r="E73" i="5"/>
  <c r="E72" i="5"/>
  <c r="E71" i="5"/>
  <c r="E37" i="5"/>
  <c r="E186" i="5"/>
  <c r="E185" i="5"/>
  <c r="E184" i="5"/>
  <c r="E191" i="5"/>
  <c r="E190" i="5"/>
  <c r="E189" i="5"/>
  <c r="E183" i="5"/>
  <c r="D186" i="5"/>
  <c r="D185" i="5"/>
  <c r="D114" i="5"/>
  <c r="D113" i="5"/>
  <c r="D112" i="5"/>
  <c r="F112" i="5"/>
  <c r="F113" i="5"/>
  <c r="F114" i="5"/>
  <c r="F115" i="5"/>
  <c r="D50" i="5"/>
  <c r="D48" i="5"/>
  <c r="F48" i="5"/>
  <c r="D49" i="5"/>
  <c r="E49" i="5"/>
  <c r="F49" i="5"/>
  <c r="F50" i="5"/>
  <c r="F51" i="5"/>
  <c r="D196" i="5"/>
  <c r="D195" i="5"/>
  <c r="D194" i="5"/>
  <c r="D193" i="5"/>
  <c r="D69" i="5"/>
  <c r="D68" i="5"/>
  <c r="D67" i="5"/>
  <c r="D66" i="5"/>
  <c r="E19" i="6"/>
  <c r="F19" i="6"/>
  <c r="F18" i="6"/>
  <c r="F7" i="6"/>
  <c r="E21" i="6"/>
  <c r="E22" i="6"/>
  <c r="E23" i="6"/>
  <c r="D25" i="6"/>
  <c r="D26" i="6"/>
  <c r="D27" i="6"/>
  <c r="D21" i="6"/>
  <c r="D22" i="6"/>
  <c r="D23" i="6"/>
  <c r="E14" i="5"/>
  <c r="E12" i="5"/>
  <c r="E23" i="5"/>
  <c r="E22" i="5"/>
  <c r="E20" i="5"/>
  <c r="E19" i="5"/>
  <c r="E18" i="5"/>
  <c r="E11" i="5"/>
  <c r="E10" i="5"/>
  <c r="E29" i="5"/>
  <c r="E28" i="5"/>
  <c r="E27" i="5"/>
  <c r="E26" i="5"/>
  <c r="E25" i="5"/>
  <c r="E9" i="5"/>
  <c r="E8" i="5"/>
  <c r="E162" i="5"/>
  <c r="E161" i="5"/>
  <c r="E160" i="5"/>
  <c r="E166" i="5"/>
  <c r="E165" i="5"/>
  <c r="E164" i="5"/>
  <c r="E170" i="5"/>
  <c r="E169" i="5"/>
  <c r="E168" i="5"/>
  <c r="E159" i="5"/>
  <c r="E158" i="5"/>
  <c r="E157" i="5"/>
  <c r="E134" i="5"/>
  <c r="E133" i="5"/>
  <c r="E132" i="5"/>
  <c r="E138" i="5"/>
  <c r="E137" i="5"/>
  <c r="E136" i="5"/>
  <c r="E131" i="5"/>
  <c r="E130" i="5"/>
  <c r="E144" i="5"/>
  <c r="E143" i="5"/>
  <c r="E142" i="5"/>
  <c r="E141" i="5"/>
  <c r="E140" i="5"/>
  <c r="E129" i="5"/>
  <c r="E155" i="5"/>
  <c r="E153" i="5"/>
  <c r="E151" i="5"/>
  <c r="E150" i="5"/>
  <c r="E149" i="5"/>
  <c r="E148" i="5"/>
  <c r="E147" i="5"/>
  <c r="E146" i="5"/>
  <c r="E128" i="5"/>
  <c r="E196" i="5"/>
  <c r="E195" i="5"/>
  <c r="E194" i="5"/>
  <c r="E193" i="5"/>
  <c r="E182" i="5"/>
  <c r="E181" i="5"/>
  <c r="E180" i="5"/>
  <c r="E102" i="5"/>
  <c r="E101" i="5"/>
  <c r="E100" i="5"/>
  <c r="E98" i="5"/>
  <c r="E97" i="5"/>
  <c r="E95" i="5"/>
  <c r="E94" i="5"/>
  <c r="E93" i="5"/>
  <c r="E92" i="5"/>
  <c r="E91" i="5"/>
  <c r="E90" i="5"/>
  <c r="E89" i="5"/>
  <c r="E83" i="5"/>
  <c r="E82" i="5"/>
  <c r="E87" i="5"/>
  <c r="E86" i="5"/>
  <c r="E81" i="5"/>
  <c r="E80" i="5"/>
  <c r="E79" i="5"/>
  <c r="E78" i="5"/>
  <c r="E77" i="5"/>
  <c r="E119" i="5"/>
  <c r="E118" i="5"/>
  <c r="E117" i="5"/>
  <c r="E116" i="5"/>
  <c r="E106" i="5"/>
  <c r="E105" i="5"/>
  <c r="E126" i="5"/>
  <c r="E125" i="5"/>
  <c r="E124" i="5"/>
  <c r="E123" i="5"/>
  <c r="E122" i="5"/>
  <c r="E121" i="5"/>
  <c r="E104" i="5"/>
  <c r="E211" i="5"/>
  <c r="E210" i="5"/>
  <c r="E209" i="5"/>
  <c r="E208" i="5"/>
  <c r="E207" i="5"/>
  <c r="E206" i="5"/>
  <c r="E178" i="5"/>
  <c r="E177" i="5"/>
  <c r="E176" i="5"/>
  <c r="E175" i="5"/>
  <c r="E173" i="5"/>
  <c r="E172" i="5"/>
  <c r="E7" i="5"/>
  <c r="E5" i="5"/>
  <c r="E214" i="5"/>
  <c r="D14" i="5"/>
  <c r="D13" i="5"/>
  <c r="D12" i="5"/>
  <c r="D23" i="5"/>
  <c r="D22" i="5"/>
  <c r="D20" i="5"/>
  <c r="D19" i="5"/>
  <c r="D18" i="5"/>
  <c r="D11" i="5"/>
  <c r="D10" i="5"/>
  <c r="D29" i="5"/>
  <c r="D28" i="5"/>
  <c r="D27" i="5"/>
  <c r="D26" i="5"/>
  <c r="D25" i="5"/>
  <c r="D9" i="5"/>
  <c r="D35" i="5"/>
  <c r="D34" i="5"/>
  <c r="D33" i="5"/>
  <c r="D32" i="5"/>
  <c r="D31" i="5"/>
  <c r="D42" i="5"/>
  <c r="D41" i="5"/>
  <c r="D40" i="5"/>
  <c r="D39" i="5"/>
  <c r="D38" i="5"/>
  <c r="D54" i="5"/>
  <c r="D53" i="5"/>
  <c r="D52" i="5"/>
  <c r="D47" i="5"/>
  <c r="D59" i="5"/>
  <c r="D58" i="5"/>
  <c r="D57" i="5"/>
  <c r="D63" i="5"/>
  <c r="D62" i="5"/>
  <c r="D61" i="5"/>
  <c r="D56" i="5"/>
  <c r="D46" i="5"/>
  <c r="D65" i="5"/>
  <c r="D75" i="5"/>
  <c r="D74" i="5"/>
  <c r="D73" i="5"/>
  <c r="D72" i="5"/>
  <c r="D71" i="5"/>
  <c r="D37" i="5"/>
  <c r="D8" i="5"/>
  <c r="D83" i="5"/>
  <c r="D82" i="5"/>
  <c r="D87" i="5"/>
  <c r="D86" i="5"/>
  <c r="D81" i="5"/>
  <c r="D80" i="5"/>
  <c r="D79" i="5"/>
  <c r="D78" i="5"/>
  <c r="D77" i="5"/>
  <c r="D95" i="5"/>
  <c r="D94" i="5"/>
  <c r="D93" i="5"/>
  <c r="D92" i="5"/>
  <c r="D91" i="5"/>
  <c r="D90" i="5"/>
  <c r="D102" i="5"/>
  <c r="D101" i="5"/>
  <c r="D100" i="5"/>
  <c r="D98" i="5"/>
  <c r="D97" i="5"/>
  <c r="D89" i="5"/>
  <c r="D110" i="5"/>
  <c r="D109" i="5"/>
  <c r="D108" i="5"/>
  <c r="D107" i="5"/>
  <c r="D119" i="5"/>
  <c r="D118" i="5"/>
  <c r="D117" i="5"/>
  <c r="D116" i="5"/>
  <c r="D106" i="5"/>
  <c r="D105" i="5"/>
  <c r="D126" i="5"/>
  <c r="D125" i="5"/>
  <c r="D124" i="5"/>
  <c r="D123" i="5"/>
  <c r="D122" i="5"/>
  <c r="D121" i="5"/>
  <c r="D104" i="5"/>
  <c r="D134" i="5"/>
  <c r="D133" i="5"/>
  <c r="D132" i="5"/>
  <c r="D138" i="5"/>
  <c r="D137" i="5"/>
  <c r="D136" i="5"/>
  <c r="D131" i="5"/>
  <c r="D130" i="5"/>
  <c r="D144" i="5"/>
  <c r="D143" i="5"/>
  <c r="D142" i="5"/>
  <c r="D141" i="5"/>
  <c r="D140" i="5"/>
  <c r="D129" i="5"/>
  <c r="D155" i="5"/>
  <c r="D154" i="5"/>
  <c r="D153" i="5"/>
  <c r="D151" i="5"/>
  <c r="D150" i="5"/>
  <c r="D149" i="5"/>
  <c r="D148" i="5"/>
  <c r="D147" i="5"/>
  <c r="D146" i="5"/>
  <c r="D162" i="5"/>
  <c r="D161" i="5"/>
  <c r="D160" i="5"/>
  <c r="D166" i="5"/>
  <c r="D165" i="5"/>
  <c r="D164" i="5"/>
  <c r="D170" i="5"/>
  <c r="D169" i="5"/>
  <c r="D168" i="5"/>
  <c r="D159" i="5"/>
  <c r="D158" i="5"/>
  <c r="D157" i="5"/>
  <c r="D128" i="5"/>
  <c r="D184" i="5"/>
  <c r="D191" i="5"/>
  <c r="D190" i="5"/>
  <c r="D189" i="5"/>
  <c r="D183" i="5"/>
  <c r="D182" i="5"/>
  <c r="D181" i="5"/>
  <c r="D180" i="5"/>
  <c r="D204" i="5"/>
  <c r="D203" i="5"/>
  <c r="D202" i="5"/>
  <c r="D201" i="5"/>
  <c r="D200" i="5"/>
  <c r="D199" i="5"/>
  <c r="D198" i="5"/>
  <c r="D178" i="5"/>
  <c r="D177" i="5"/>
  <c r="D176" i="5"/>
  <c r="D175" i="5"/>
  <c r="D173" i="5"/>
  <c r="D172" i="5"/>
  <c r="D211" i="5"/>
  <c r="D210" i="5"/>
  <c r="D209" i="5"/>
  <c r="D208" i="5"/>
  <c r="D207" i="5"/>
  <c r="D206" i="5"/>
  <c r="D7" i="5"/>
  <c r="D5" i="5"/>
  <c r="D214" i="5"/>
  <c r="F5" i="5"/>
  <c r="F212" i="5"/>
  <c r="F211" i="5"/>
  <c r="F210" i="5"/>
  <c r="F209" i="5"/>
  <c r="F208" i="5"/>
  <c r="F207" i="5"/>
  <c r="F206" i="5"/>
  <c r="F188" i="5"/>
  <c r="F186" i="5"/>
  <c r="F185" i="5"/>
  <c r="F184" i="5"/>
  <c r="F183" i="5"/>
  <c r="F182" i="5"/>
  <c r="F181" i="5"/>
  <c r="F180" i="5"/>
  <c r="D174" i="5"/>
  <c r="E174" i="5"/>
  <c r="F171" i="5"/>
  <c r="F170" i="5"/>
  <c r="F169" i="5"/>
  <c r="F168" i="5"/>
  <c r="F167" i="5"/>
  <c r="F166" i="5"/>
  <c r="F165" i="5"/>
  <c r="F164" i="5"/>
  <c r="F163" i="5"/>
  <c r="F162" i="5"/>
  <c r="F160" i="5"/>
  <c r="F159" i="5"/>
  <c r="F158" i="5"/>
  <c r="F157" i="5"/>
  <c r="F156" i="5"/>
  <c r="F155" i="5"/>
  <c r="E154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0" i="5"/>
  <c r="F119" i="5"/>
  <c r="F118" i="5"/>
  <c r="F117" i="5"/>
  <c r="F116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D99" i="5"/>
  <c r="E99" i="5"/>
  <c r="F99" i="5"/>
  <c r="F98" i="5"/>
  <c r="F97" i="5"/>
  <c r="F89" i="5"/>
  <c r="F76" i="5"/>
  <c r="F75" i="5"/>
  <c r="F74" i="5"/>
  <c r="F73" i="5"/>
  <c r="F72" i="5"/>
  <c r="F71" i="5"/>
  <c r="F64" i="5"/>
  <c r="F63" i="5"/>
  <c r="F62" i="5"/>
  <c r="F61" i="5"/>
  <c r="F60" i="5"/>
  <c r="F59" i="5"/>
  <c r="F58" i="5"/>
  <c r="F57" i="5"/>
  <c r="F56" i="5"/>
  <c r="F47" i="5"/>
  <c r="F46" i="5"/>
  <c r="F45" i="5"/>
  <c r="F44" i="5"/>
  <c r="F43" i="5"/>
  <c r="F41" i="5"/>
  <c r="F40" i="5"/>
  <c r="F39" i="5"/>
  <c r="F38" i="5"/>
  <c r="F37" i="5"/>
  <c r="F24" i="5"/>
  <c r="F23" i="5"/>
  <c r="F22" i="5"/>
  <c r="F21" i="5"/>
  <c r="F20" i="5"/>
  <c r="F19" i="5"/>
  <c r="F18" i="5"/>
  <c r="F17" i="5"/>
  <c r="F16" i="5"/>
  <c r="F15" i="5"/>
  <c r="F14" i="5"/>
  <c r="E13" i="5"/>
  <c r="F13" i="5"/>
  <c r="F12" i="5"/>
  <c r="F11" i="5"/>
  <c r="F10" i="5"/>
  <c r="F9" i="5"/>
  <c r="F8" i="5"/>
  <c r="F7" i="5"/>
  <c r="E25" i="6"/>
  <c r="E26" i="6"/>
  <c r="E27" i="6"/>
  <c r="F161" i="5"/>
  <c r="F205" i="5"/>
  <c r="F204" i="5"/>
  <c r="E204" i="5"/>
  <c r="F203" i="5"/>
  <c r="E203" i="5"/>
  <c r="F202" i="5"/>
  <c r="E202" i="5"/>
  <c r="F201" i="5"/>
  <c r="E201" i="5"/>
  <c r="F200" i="5"/>
  <c r="E200" i="5"/>
  <c r="F199" i="5"/>
  <c r="E199" i="5"/>
  <c r="F198" i="5"/>
  <c r="E198" i="5"/>
  <c r="F70" i="5"/>
  <c r="F69" i="5"/>
  <c r="E69" i="5"/>
  <c r="F68" i="5"/>
  <c r="E68" i="5"/>
  <c r="F67" i="5"/>
  <c r="E67" i="5"/>
  <c r="F66" i="5"/>
  <c r="E66" i="5"/>
  <c r="F65" i="5"/>
  <c r="E65" i="5"/>
  <c r="F42" i="5"/>
  <c r="F36" i="5"/>
  <c r="F35" i="5"/>
  <c r="E35" i="5"/>
  <c r="F34" i="5"/>
  <c r="E34" i="5"/>
  <c r="F33" i="5"/>
  <c r="F32" i="5"/>
  <c r="E32" i="5"/>
  <c r="F31" i="5"/>
  <c r="F52" i="4"/>
  <c r="F51" i="4"/>
  <c r="F50" i="4"/>
  <c r="F41" i="4"/>
  <c r="F40" i="4"/>
  <c r="F33" i="4"/>
  <c r="F32" i="4"/>
  <c r="F31" i="4"/>
  <c r="F30" i="4"/>
  <c r="F29" i="4"/>
  <c r="F28" i="4"/>
  <c r="F27" i="4"/>
  <c r="F26" i="4"/>
  <c r="F25" i="4"/>
  <c r="F24" i="4"/>
  <c r="F23" i="4"/>
  <c r="F20" i="4"/>
  <c r="F19" i="4"/>
  <c r="F18" i="4"/>
  <c r="F16" i="4"/>
  <c r="F15" i="4"/>
</calcChain>
</file>

<file path=xl/sharedStrings.xml><?xml version="1.0" encoding="utf-8"?>
<sst xmlns="http://schemas.openxmlformats.org/spreadsheetml/2006/main" count="732" uniqueCount="478">
  <si>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</si>
  <si>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</si>
  <si>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</si>
  <si>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</si>
  <si>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</si>
  <si>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</si>
  <si>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</si>
  <si>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</si>
  <si>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</si>
  <si>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</si>
  <si>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</si>
  <si>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</si>
  <si>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</si>
  <si>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</si>
  <si>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</si>
  <si>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</si>
  <si>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</si>
  <si>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</si>
  <si>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</si>
  <si>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</si>
  <si>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</si>
  <si>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</si>
  <si>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</si>
  <si>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</si>
  <si>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</si>
  <si>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</si>
  <si>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</si>
  <si>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</si>
  <si>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</si>
  <si>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</si>
  <si>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</si>
  <si>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</si>
  <si>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</si>
  <si>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</si>
  <si>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</si>
  <si>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</si>
  <si>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</si>
  <si>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</si>
  <si>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</si>
  <si>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</si>
  <si>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</si>
  <si>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</si>
  <si>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</si>
  <si>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</si>
  <si>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</si>
  <si>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</si>
  <si>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</si>
  <si>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</si>
  <si>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</si>
  <si>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</si>
  <si>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</si>
  <si>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</si>
  <si>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</si>
  <si>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</si>
  <si>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</si>
  <si>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</si>
  <si>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</si>
  <si>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</si>
  <si>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</si>
  <si>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</si>
  <si>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</si>
  <si>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</si>
  <si>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</si>
  <si>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</si>
  <si>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</si>
  <si>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</si>
  <si>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</si>
  <si>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</si>
  <si>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</si>
  <si>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</si>
  <si>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</si>
  <si>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</si>
  <si>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</si>
  <si>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</si>
  <si>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</si>
  <si>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</si>
  <si>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</si>
  <si>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</si>
  <si>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</si>
  <si>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</si>
  <si>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</si>
  <si>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</si>
  <si>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</si>
  <si>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</si>
  <si>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</si>
  <si>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</si>
  <si>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</si>
  <si>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</si>
  <si>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</si>
  <si>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</si>
  <si>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</si>
  <si>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</si>
  <si>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</si>
  <si>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</si>
  <si>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</si>
  <si>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</si>
  <si>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</si>
  <si>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</si>
  <si>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</si>
  <si>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</si>
  <si>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</si>
  <si>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</si>
  <si>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</si>
  <si>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</si>
  <si>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</si>
  <si>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</si>
  <si>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</si>
  <si>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</si>
  <si>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</si>
  <si>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</si>
  <si>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</si>
  <si>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</si>
  <si>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</si>
  <si>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</si>
  <si>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</si>
  <si>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</si>
  <si>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</si>
  <si>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</si>
  <si>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</si>
  <si>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</si>
  <si>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</si>
  <si>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</si>
  <si>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</si>
  <si>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</si>
  <si>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</si>
  <si>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</si>
  <si>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</si>
  <si>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</si>
  <si>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</si>
  <si>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</si>
  <si>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</si>
  <si>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</si>
  <si>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</si>
  <si>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</si>
  <si>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</si>
  <si>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</si>
  <si>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</si>
  <si>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</si>
  <si>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</si>
  <si>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</si>
  <si>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</si>
  <si>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</si>
  <si>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</si>
  <si>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</si>
  <si>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</si>
  <si>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</si>
  <si>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</si>
  <si>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</si>
  <si>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</si>
  <si>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</si>
  <si>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</si>
  <si>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</si>
  <si>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</si>
  <si>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</si>
  <si>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</si>
  <si>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</si>
  <si>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</si>
  <si>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</si>
  <si>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</si>
  <si>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</si>
  <si>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</si>
  <si>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</si>
  <si>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</si>
  <si>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</si>
  <si>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</si>
  <si>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</si>
  <si>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</si>
  <si>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</si>
  <si>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</si>
  <si>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</si>
  <si>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</si>
  <si>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</si>
  <si>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</si>
  <si>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</si>
  <si>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</si>
  <si>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</si>
  <si>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</si>
  <si>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</si>
  <si>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</si>
  <si>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</si>
  <si>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</si>
  <si>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</si>
  <si>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</si>
  <si>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</si>
  <si>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</si>
  <si>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</si>
  <si>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</si>
  <si>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</si>
  <si>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</si>
  <si>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</si>
  <si>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</si>
  <si>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</si>
  <si>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</si>
  <si>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</si>
  <si>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</si>
  <si>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</si>
  <si>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</si>
  <si>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</si>
  <si>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</si>
  <si>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</si>
  <si>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</si>
  <si>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</si>
  <si>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</si>
  <si>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</si>
  <si>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</si>
  <si>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</si>
  <si>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</si>
  <si>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</si>
  <si>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</si>
  <si>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</si>
  <si>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</si>
  <si>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</si>
  <si>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</si>
  <si>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</si>
  <si>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</si>
  <si>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</si>
  <si>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</si>
  <si>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</si>
  <si>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</si>
  <si>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</si>
  <si>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</si>
  <si>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</si>
  <si>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</si>
  <si>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</si>
  <si>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</si>
  <si>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</si>
  <si>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</si>
  <si>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</si>
  <si>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</si>
  <si>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</si>
  <si>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</si>
  <si>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</si>
  <si>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</si>
  <si>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</si>
  <si>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</si>
  <si>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</si>
  <si>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</si>
  <si>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</si>
  <si>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</si>
  <si>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</si>
  <si>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</si>
  <si>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</si>
  <si>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</si>
  <si>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</si>
  <si>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</si>
  <si>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</si>
  <si>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</si>
  <si>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</si>
  <si>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</si>
  <si>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</si>
  <si>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</si>
  <si>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</si>
  <si>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</si>
  <si>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</si>
  <si>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</si>
  <si>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</si>
  <si>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</si>
  <si>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</si>
  <si>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</si>
  <si>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</si>
  <si>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</si>
  <si>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</si>
  <si>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</si>
  <si>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</si>
  <si>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</si>
  <si>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</si>
  <si>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</si>
  <si>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</si>
  <si>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</si>
  <si>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</si>
  <si>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</si>
  <si>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</si>
  <si>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</si>
  <si>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</si>
  <si>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</si>
  <si>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</si>
  <si>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</si>
  <si>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</si>
  <si>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</si>
  <si>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</si>
  <si>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</si>
  <si>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</si>
  <si>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</si>
  <si>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</si>
  <si>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</si>
  <si>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</si>
  <si>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</si>
  <si>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</si>
  <si>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</si>
  <si>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</si>
  <si>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</si>
  <si>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</si>
  <si>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</si>
  <si>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</si>
  <si>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</si>
  <si>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</si>
  <si>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</si>
  <si>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</si>
  <si>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</si>
  <si>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</si>
  <si>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</si>
  <si>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</si>
  <si>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</si>
  <si>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</si>
  <si>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</si>
  <si>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</si>
  <si>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</si>
  <si>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</si>
  <si>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</si>
  <si>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</si>
  <si>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</si>
  <si>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</si>
  <si>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</si>
  <si>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</si>
  <si>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</si>
  <si>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</si>
  <si>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</si>
  <si>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</si>
  <si>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</si>
  <si>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</si>
  <si>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</si>
  <si>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</si>
  <si>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</si>
  <si>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</si>
  <si>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</si>
  <si>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</si>
  <si>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</si>
  <si>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</si>
  <si>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</si>
  <si>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</si>
  <si>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</si>
  <si>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</si>
  <si>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</si>
  <si>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</si>
  <si>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</si>
  <si>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</si>
  <si>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</si>
  <si>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</si>
  <si>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</si>
  <si>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</si>
  <si>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</si>
  <si>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</si>
  <si>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</si>
  <si>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</si>
  <si>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</si>
  <si>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</si>
  <si>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</si>
  <si>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</si>
  <si>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</si>
  <si>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</si>
  <si>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</si>
  <si>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</si>
  <si>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</si>
  <si>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</si>
  <si>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</si>
  <si>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</si>
  <si>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</si>
  <si>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</si>
  <si>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</si>
  <si>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</si>
  <si>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</si>
  <si>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</si>
  <si>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</si>
  <si>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</si>
  <si>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</si>
  <si>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</si>
  <si>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</si>
  <si>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</si>
  <si>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</si>
  <si>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</si>
  <si>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</si>
  <si>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</si>
  <si>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</si>
  <si>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</si>
  <si>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</si>
  <si>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</si>
  <si>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</si>
  <si>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</si>
  <si>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</si>
  <si>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</si>
  <si>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</si>
  <si>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</si>
  <si>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</si>
  <si>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</si>
  <si>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</si>
  <si>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</si>
  <si>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</si>
  <si>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</si>
  <si>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</si>
  <si>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</si>
  <si>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</si>
  <si>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</si>
  <si>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</si>
  <si>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</si>
  <si>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</si>
  <si>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</si>
  <si>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</si>
  <si>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</si>
  <si>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</si>
  <si>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</si>
  <si>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</si>
  <si>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</si>
  <si>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</si>
  <si>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</si>
  <si>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</si>
  <si>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</si>
  <si>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</si>
  <si>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</si>
  <si>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</si>
  <si>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</si>
  <si>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</si>
  <si>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</si>
  <si>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</si>
  <si>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</si>
  <si>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</si>
  <si>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</si>
  <si>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</si>
  <si>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</si>
  <si>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</si>
  <si>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</si>
  <si>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</si>
  <si>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</si>
  <si>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</si>
  <si>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</si>
  <si>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</si>
  <si>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</si>
  <si>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</si>
  <si>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</si>
  <si>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</si>
  <si>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</si>
  <si>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</si>
  <si>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</si>
  <si>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</si>
  <si>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</si>
  <si>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</si>
  <si>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</si>
  <si>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</si>
  <si>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</si>
  <si>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</si>
  <si>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</si>
  <si>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</si>
  <si>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</si>
  <si>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</si>
  <si>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</si>
  <si>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</t>
  </si>
  <si>
    <t>951 0801 0610000590 612</t>
  </si>
  <si>
    <t>Субсидии бюджетным учреждениям на иные цели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</si>
  <si>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</si>
  <si>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</si>
  <si>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</si>
  <si>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</si>
  <si>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</si>
  <si>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</si>
  <si>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</si>
  <si>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951 0113 9990020210 200 </t>
  </si>
  <si>
    <t xml:space="preserve">951 0113 9990020210 240 </t>
  </si>
  <si>
    <t xml:space="preserve">951 0113 9990020210 244 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</si>
  <si>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</si>
  <si>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951 0801 06100S4520 000</t>
  </si>
  <si>
    <t>951 0801 06100S4520 600</t>
  </si>
  <si>
    <t>951 0801 06100S4520 610</t>
  </si>
  <si>
    <t>951 0801 06100S4520 612</t>
  </si>
  <si>
    <t>Исполнение судебных актов Российской Федерации и мировых соглашений по возмещению причиненного вреда</t>
  </si>
  <si>
    <t>951 0203 9990051180 200</t>
  </si>
  <si>
    <t>951 0203 9990051180 240</t>
  </si>
  <si>
    <t>951 0203 9990051180 244</t>
  </si>
  <si>
    <t>951 0104 0120000190 100</t>
  </si>
  <si>
    <t>951 0104 0120000190 120</t>
  </si>
  <si>
    <t>951 0104 0120000190 122</t>
  </si>
  <si>
    <t>951 0409 0410020070 000</t>
  </si>
  <si>
    <t>951 0409 0410020070 200</t>
  </si>
  <si>
    <t>951 0409 0410020070 240</t>
  </si>
  <si>
    <t>951 0409 0410020070 244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</si>
  <si>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</si>
  <si>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r>
      <t xml:space="preserve">                 </t>
    </r>
    <r>
      <rPr>
        <u/>
        <sz val="8"/>
        <rFont val="Arial Cyr"/>
        <charset val="204"/>
      </rPr>
      <t>на 1 января  2020 г</t>
    </r>
    <r>
      <rPr>
        <sz val="8"/>
        <rFont val="Arial Cyr"/>
        <family val="2"/>
        <charset val="204"/>
      </rPr>
      <t>.</t>
    </r>
  </si>
  <si>
    <t>" 30 "  января   2020г.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</si>
  <si>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</si>
  <si>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восстановление (ремонт, реставрация, благоустройство) воинских захоронений 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</si>
</sst>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5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1" fontId="24" fillId="0" borderId="63" xfId="0" applyNumberFormat="1" applyFont="1" applyFill="1" applyBorder="1" applyAlignment="1">
      <alignment horizontal="center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1" fontId="24" fillId="0" borderId="51" xfId="0" applyNumberFormat="1" applyFont="1" applyFill="1" applyBorder="1" applyAlignment="1">
      <alignment horizontal="center"/>
    </xf>
    <xf numFmtId="0" fontId="24" fillId="0" borderId="76" xfId="0" applyFont="1" applyBorder="1" applyAlignment="1">
      <alignment horizontal="center"/>
    </xf>
    <xf numFmtId="4" fontId="24" fillId="0" borderId="77" xfId="0" applyNumberFormat="1" applyFont="1" applyBorder="1" applyAlignment="1"/>
    <xf numFmtId="4" fontId="24" fillId="0" borderId="77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" fontId="13" fillId="0" borderId="78" xfId="0" applyNumberFormat="1" applyFont="1" applyFill="1" applyBorder="1" applyAlignment="1">
      <alignment horizontal="right"/>
    </xf>
    <xf numFmtId="4" fontId="13" fillId="0" borderId="77" xfId="0" applyNumberFormat="1" applyFont="1" applyFill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80" xfId="37" applyNumberFormat="1" applyFont="1" applyBorder="1"/>
    <xf numFmtId="4" fontId="13" fillId="0" borderId="81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82" xfId="0" applyNumberFormat="1" applyFont="1" applyFill="1" applyBorder="1" applyAlignment="1">
      <alignment horizontal="right"/>
    </xf>
    <xf numFmtId="4" fontId="13" fillId="0" borderId="83" xfId="0" applyNumberFormat="1" applyFont="1" applyBorder="1" applyAlignment="1">
      <alignment horizontal="right"/>
    </xf>
    <xf numFmtId="49" fontId="13" fillId="0" borderId="84" xfId="37" applyNumberFormat="1" applyFont="1" applyBorder="1"/>
    <xf numFmtId="49" fontId="13" fillId="0" borderId="86" xfId="0" applyNumberFormat="1" applyFont="1" applyBorder="1" applyAlignment="1">
      <alignment horizontal="center"/>
    </xf>
    <xf numFmtId="49" fontId="13" fillId="0" borderId="85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75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7" xfId="0" applyFont="1" applyBorder="1" applyAlignment="1">
      <alignment horizontal="left" vertical="center" wrapText="1"/>
    </xf>
    <xf numFmtId="0" fontId="28" fillId="0" borderId="88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49" fontId="28" fillId="0" borderId="10" xfId="0" applyNumberFormat="1" applyFont="1" applyFill="1" applyBorder="1" applyAlignment="1">
      <alignment horizontal="left"/>
    </xf>
    <xf numFmtId="49" fontId="28" fillId="0" borderId="20" xfId="0" applyNumberFormat="1" applyFont="1" applyFill="1" applyBorder="1" applyAlignment="1">
      <alignment horizontal="left"/>
    </xf>
    <xf numFmtId="49" fontId="28" fillId="0" borderId="77" xfId="0" applyNumberFormat="1" applyFont="1" applyFill="1" applyBorder="1" applyAlignment="1">
      <alignment horizontal="left"/>
    </xf>
    <xf numFmtId="0" fontId="28" fillId="0" borderId="30" xfId="0" applyFont="1" applyBorder="1" applyAlignment="1">
      <alignment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53" zoomScale="151" zoomScaleNormal="151" zoomScaleSheetLayoutView="140" workbookViewId="0">
      <selection activeCell="F45" sqref="F45"/>
    </sheetView>
  </sheetViews>
  <sheetFormatPr defaultColWidth="8.85546875" defaultRowHeight="12.75" x14ac:dyDescent="0.2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 x14ac:dyDescent="0.2">
      <c r="C1" s="174" t="s">
        <v>152</v>
      </c>
      <c r="D1" s="174"/>
      <c r="E1" s="174"/>
      <c r="F1" s="174"/>
    </row>
    <row r="2" spans="1:6" ht="7.5" customHeight="1" x14ac:dyDescent="0.2">
      <c r="C2" s="62"/>
      <c r="D2" s="62"/>
      <c r="E2" s="62"/>
      <c r="F2" s="62"/>
    </row>
    <row r="3" spans="1:6" ht="16.149999999999999" customHeight="1" thickBot="1" x14ac:dyDescent="0.3">
      <c r="A3" s="176" t="s">
        <v>50</v>
      </c>
      <c r="B3" s="176"/>
      <c r="C3" s="176"/>
      <c r="D3" s="176"/>
      <c r="E3" s="176"/>
      <c r="F3" s="2" t="s">
        <v>4</v>
      </c>
    </row>
    <row r="4" spans="1:6" x14ac:dyDescent="0.2">
      <c r="B4" s="177" t="s">
        <v>474</v>
      </c>
      <c r="C4" s="177"/>
      <c r="D4" s="180" t="s">
        <v>130</v>
      </c>
      <c r="E4" s="181"/>
      <c r="F4" s="4" t="s">
        <v>51</v>
      </c>
    </row>
    <row r="5" spans="1:6" x14ac:dyDescent="0.2">
      <c r="B5" s="5"/>
      <c r="C5" s="5"/>
      <c r="D5" s="55"/>
      <c r="E5" s="55" t="s">
        <v>52</v>
      </c>
      <c r="F5" s="6">
        <v>43831</v>
      </c>
    </row>
    <row r="6" spans="1:6" x14ac:dyDescent="0.2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 x14ac:dyDescent="0.2">
      <c r="A7" s="178" t="s">
        <v>145</v>
      </c>
      <c r="B7" s="178"/>
      <c r="C7" s="178"/>
      <c r="D7" s="55"/>
      <c r="E7" s="55" t="s">
        <v>148</v>
      </c>
      <c r="F7" s="7">
        <v>951</v>
      </c>
    </row>
    <row r="8" spans="1:6" ht="15" customHeight="1" x14ac:dyDescent="0.2">
      <c r="A8" s="179" t="s">
        <v>146</v>
      </c>
      <c r="B8" s="179"/>
      <c r="C8" s="179"/>
      <c r="D8" s="179"/>
      <c r="F8" s="183">
        <v>60626440</v>
      </c>
    </row>
    <row r="9" spans="1:6" ht="9.75" customHeight="1" x14ac:dyDescent="0.2">
      <c r="A9" s="54"/>
      <c r="B9" s="182" t="s">
        <v>102</v>
      </c>
      <c r="C9" s="182"/>
      <c r="D9" s="54"/>
      <c r="E9" s="55" t="s">
        <v>132</v>
      </c>
      <c r="F9" s="184"/>
    </row>
    <row r="10" spans="1:6" ht="18.75" customHeight="1" x14ac:dyDescent="0.2">
      <c r="A10" s="54" t="s">
        <v>147</v>
      </c>
      <c r="B10" s="55"/>
      <c r="C10" s="55"/>
      <c r="D10" s="55"/>
      <c r="F10" s="7"/>
    </row>
    <row r="11" spans="1:6" x14ac:dyDescent="0.2">
      <c r="A11" s="54" t="s">
        <v>6</v>
      </c>
      <c r="B11" s="55"/>
      <c r="C11" s="55"/>
      <c r="D11" s="55"/>
      <c r="F11" s="8">
        <v>383</v>
      </c>
    </row>
    <row r="12" spans="1:6" ht="18.75" customHeight="1" x14ac:dyDescent="0.2">
      <c r="A12" s="175" t="s">
        <v>7</v>
      </c>
      <c r="B12" s="175"/>
      <c r="C12" s="175"/>
      <c r="D12" s="175"/>
      <c r="E12" s="175"/>
      <c r="F12" s="175"/>
    </row>
    <row r="13" spans="1:6" ht="51" customHeight="1" x14ac:dyDescent="0.2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 x14ac:dyDescent="0.25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 x14ac:dyDescent="0.2">
      <c r="A15" s="56" t="s">
        <v>77</v>
      </c>
      <c r="B15" s="25" t="s">
        <v>3</v>
      </c>
      <c r="C15" s="26" t="s">
        <v>15</v>
      </c>
      <c r="D15" s="51">
        <v>15550600</v>
      </c>
      <c r="E15" s="51">
        <v>15607311.82</v>
      </c>
      <c r="F15" s="32">
        <f t="shared" ref="F15:F20" si="0">D15-E15</f>
        <v>-56711.820000000298</v>
      </c>
    </row>
    <row r="16" spans="1:6" s="3" customFormat="1" ht="11.25" x14ac:dyDescent="0.2">
      <c r="A16" s="187" t="s">
        <v>101</v>
      </c>
      <c r="B16" s="189" t="s">
        <v>3</v>
      </c>
      <c r="C16" s="191" t="s">
        <v>85</v>
      </c>
      <c r="D16" s="193">
        <v>7098500</v>
      </c>
      <c r="E16" s="193">
        <v>7166116.2199999997</v>
      </c>
      <c r="F16" s="185">
        <f>D16-E16</f>
        <v>-67616.219999999739</v>
      </c>
    </row>
    <row r="17" spans="1:6" s="3" customFormat="1" ht="11.25" customHeight="1" x14ac:dyDescent="0.2">
      <c r="A17" s="188"/>
      <c r="B17" s="190"/>
      <c r="C17" s="192"/>
      <c r="D17" s="194"/>
      <c r="E17" s="194"/>
      <c r="F17" s="186"/>
    </row>
    <row r="18" spans="1:6" s="3" customFormat="1" ht="11.25" x14ac:dyDescent="0.2">
      <c r="A18" s="29" t="s">
        <v>16</v>
      </c>
      <c r="B18" s="27" t="s">
        <v>3</v>
      </c>
      <c r="C18" s="11" t="s">
        <v>86</v>
      </c>
      <c r="D18" s="44">
        <v>3071700</v>
      </c>
      <c r="E18" s="41">
        <v>3131686.85</v>
      </c>
      <c r="F18" s="40">
        <f t="shared" si="0"/>
        <v>-59986.850000000093</v>
      </c>
    </row>
    <row r="19" spans="1:6" s="3" customFormat="1" ht="11.25" x14ac:dyDescent="0.2">
      <c r="A19" s="29" t="s">
        <v>17</v>
      </c>
      <c r="B19" s="27" t="s">
        <v>3</v>
      </c>
      <c r="C19" s="11" t="s">
        <v>87</v>
      </c>
      <c r="D19" s="37">
        <v>3071700</v>
      </c>
      <c r="E19" s="42">
        <v>3131686.85</v>
      </c>
      <c r="F19" s="40">
        <f t="shared" si="0"/>
        <v>-59986.850000000093</v>
      </c>
    </row>
    <row r="20" spans="1:6" s="3" customFormat="1" ht="75.75" customHeight="1" x14ac:dyDescent="0.2">
      <c r="A20" s="29" t="s">
        <v>107</v>
      </c>
      <c r="B20" s="27" t="s">
        <v>3</v>
      </c>
      <c r="C20" s="11" t="s">
        <v>96</v>
      </c>
      <c r="D20" s="38">
        <v>3071700</v>
      </c>
      <c r="E20" s="36">
        <v>3130141.4</v>
      </c>
      <c r="F20" s="40">
        <f t="shared" si="0"/>
        <v>-58441.399999999907</v>
      </c>
    </row>
    <row r="21" spans="1:6" s="3" customFormat="1" ht="108.75" customHeight="1" x14ac:dyDescent="0.2">
      <c r="A21" s="29" t="s">
        <v>283</v>
      </c>
      <c r="B21" s="27" t="s">
        <v>3</v>
      </c>
      <c r="C21" s="11" t="s">
        <v>282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 x14ac:dyDescent="0.2">
      <c r="A22" s="29" t="s">
        <v>362</v>
      </c>
      <c r="B22" s="27" t="s">
        <v>3</v>
      </c>
      <c r="C22" s="11" t="s">
        <v>361</v>
      </c>
      <c r="D22" s="38" t="s">
        <v>74</v>
      </c>
      <c r="E22" s="36">
        <v>1473.2</v>
      </c>
      <c r="F22" s="40" t="s">
        <v>74</v>
      </c>
    </row>
    <row r="23" spans="1:6" s="3" customFormat="1" ht="14.25" customHeight="1" x14ac:dyDescent="0.2">
      <c r="A23" s="29" t="s">
        <v>18</v>
      </c>
      <c r="B23" s="27" t="s">
        <v>3</v>
      </c>
      <c r="C23" s="11" t="s">
        <v>88</v>
      </c>
      <c r="D23" s="38">
        <v>478100</v>
      </c>
      <c r="E23" s="36">
        <v>478838.23</v>
      </c>
      <c r="F23" s="40">
        <f t="shared" ref="F23:F28" si="1">D23-E23</f>
        <v>-738.22999999998137</v>
      </c>
    </row>
    <row r="24" spans="1:6" s="3" customFormat="1" ht="15" customHeight="1" x14ac:dyDescent="0.2">
      <c r="A24" s="29" t="s">
        <v>109</v>
      </c>
      <c r="B24" s="46" t="s">
        <v>3</v>
      </c>
      <c r="C24" s="47" t="s">
        <v>108</v>
      </c>
      <c r="D24" s="50">
        <v>478100</v>
      </c>
      <c r="E24" s="36">
        <v>478838.23</v>
      </c>
      <c r="F24" s="40">
        <f t="shared" si="1"/>
        <v>-738.22999999998137</v>
      </c>
    </row>
    <row r="25" spans="1:6" s="3" customFormat="1" ht="15.75" customHeight="1" x14ac:dyDescent="0.2">
      <c r="A25" s="29" t="s">
        <v>109</v>
      </c>
      <c r="B25" s="46" t="s">
        <v>3</v>
      </c>
      <c r="C25" s="47" t="s">
        <v>110</v>
      </c>
      <c r="D25" s="48">
        <v>478100</v>
      </c>
      <c r="E25" s="36">
        <v>478838.23</v>
      </c>
      <c r="F25" s="40">
        <f t="shared" si="1"/>
        <v>-738.22999999998137</v>
      </c>
    </row>
    <row r="26" spans="1:6" s="3" customFormat="1" ht="11.25" x14ac:dyDescent="0.2">
      <c r="A26" s="29" t="s">
        <v>19</v>
      </c>
      <c r="B26" s="45" t="s">
        <v>3</v>
      </c>
      <c r="C26" s="35" t="s">
        <v>89</v>
      </c>
      <c r="D26" s="39">
        <v>3485800</v>
      </c>
      <c r="E26" s="36">
        <v>3492691.14</v>
      </c>
      <c r="F26" s="40">
        <f t="shared" si="1"/>
        <v>-6891.1400000001304</v>
      </c>
    </row>
    <row r="27" spans="1:6" s="3" customFormat="1" ht="11.25" x14ac:dyDescent="0.2">
      <c r="A27" s="29" t="s">
        <v>20</v>
      </c>
      <c r="B27" s="27" t="s">
        <v>3</v>
      </c>
      <c r="C27" s="11" t="s">
        <v>90</v>
      </c>
      <c r="D27" s="38">
        <v>70000</v>
      </c>
      <c r="E27" s="36">
        <v>65521.24</v>
      </c>
      <c r="F27" s="40">
        <f t="shared" si="1"/>
        <v>4478.760000000002</v>
      </c>
    </row>
    <row r="28" spans="1:6" s="3" customFormat="1" ht="45" x14ac:dyDescent="0.2">
      <c r="A28" s="29" t="s">
        <v>133</v>
      </c>
      <c r="B28" s="27" t="s">
        <v>3</v>
      </c>
      <c r="C28" s="11" t="s">
        <v>91</v>
      </c>
      <c r="D28" s="38">
        <v>70000</v>
      </c>
      <c r="E28" s="36">
        <v>65521.24</v>
      </c>
      <c r="F28" s="40">
        <f t="shared" si="1"/>
        <v>4478.760000000002</v>
      </c>
    </row>
    <row r="29" spans="1:6" s="3" customFormat="1" ht="11.25" x14ac:dyDescent="0.2">
      <c r="A29" s="29" t="s">
        <v>21</v>
      </c>
      <c r="B29" s="27" t="s">
        <v>3</v>
      </c>
      <c r="C29" s="11" t="s">
        <v>92</v>
      </c>
      <c r="D29" s="38">
        <v>3415800</v>
      </c>
      <c r="E29" s="36">
        <v>3427169.9</v>
      </c>
      <c r="F29" s="40">
        <f t="shared" ref="F29:F33" si="2">D29-E29</f>
        <v>-11369.899999999907</v>
      </c>
    </row>
    <row r="30" spans="1:6" s="3" customFormat="1" ht="11.25" x14ac:dyDescent="0.2">
      <c r="A30" s="29" t="s">
        <v>134</v>
      </c>
      <c r="B30" s="27" t="s">
        <v>3</v>
      </c>
      <c r="C30" s="11" t="s">
        <v>149</v>
      </c>
      <c r="D30" s="38">
        <v>2220600</v>
      </c>
      <c r="E30" s="36">
        <v>2229873.7999999998</v>
      </c>
      <c r="F30" s="40">
        <f t="shared" si="2"/>
        <v>-9273.7999999998137</v>
      </c>
    </row>
    <row r="31" spans="1:6" s="3" customFormat="1" ht="33.75" x14ac:dyDescent="0.2">
      <c r="A31" s="29" t="s">
        <v>136</v>
      </c>
      <c r="B31" s="27" t="s">
        <v>3</v>
      </c>
      <c r="C31" s="11" t="s">
        <v>135</v>
      </c>
      <c r="D31" s="38">
        <v>2220600</v>
      </c>
      <c r="E31" s="36">
        <v>2229873.7999999998</v>
      </c>
      <c r="F31" s="40">
        <f t="shared" si="2"/>
        <v>-9273.7999999998137</v>
      </c>
    </row>
    <row r="32" spans="1:6" s="3" customFormat="1" ht="11.25" x14ac:dyDescent="0.2">
      <c r="A32" s="29" t="s">
        <v>138</v>
      </c>
      <c r="B32" s="27" t="s">
        <v>3</v>
      </c>
      <c r="C32" s="11" t="s">
        <v>137</v>
      </c>
      <c r="D32" s="38">
        <v>1195200</v>
      </c>
      <c r="E32" s="36">
        <v>1197296.1000000001</v>
      </c>
      <c r="F32" s="40">
        <f t="shared" si="2"/>
        <v>-2096.1000000000931</v>
      </c>
    </row>
    <row r="33" spans="1:6" s="3" customFormat="1" ht="36.75" customHeight="1" x14ac:dyDescent="0.2">
      <c r="A33" s="29" t="s">
        <v>140</v>
      </c>
      <c r="B33" s="27" t="s">
        <v>3</v>
      </c>
      <c r="C33" s="11" t="s">
        <v>139</v>
      </c>
      <c r="D33" s="38">
        <v>1195200</v>
      </c>
      <c r="E33" s="36">
        <v>1197296.1000000001</v>
      </c>
      <c r="F33" s="40">
        <f t="shared" si="2"/>
        <v>-2096.1000000000931</v>
      </c>
    </row>
    <row r="34" spans="1:6" s="3" customFormat="1" ht="13.5" customHeight="1" x14ac:dyDescent="0.2">
      <c r="A34" s="29" t="s">
        <v>104</v>
      </c>
      <c r="B34" s="27" t="s">
        <v>3</v>
      </c>
      <c r="C34" s="11" t="s">
        <v>103</v>
      </c>
      <c r="D34" s="38">
        <v>62900</v>
      </c>
      <c r="E34" s="36">
        <v>62900</v>
      </c>
      <c r="F34" s="40" t="s">
        <v>74</v>
      </c>
    </row>
    <row r="35" spans="1:6" s="3" customFormat="1" ht="28.5" customHeight="1" x14ac:dyDescent="0.2">
      <c r="A35" s="29" t="s">
        <v>382</v>
      </c>
      <c r="B35" s="27" t="s">
        <v>3</v>
      </c>
      <c r="C35" s="11" t="s">
        <v>378</v>
      </c>
      <c r="D35" s="38">
        <v>60800</v>
      </c>
      <c r="E35" s="36">
        <v>60800</v>
      </c>
      <c r="F35" s="40" t="s">
        <v>74</v>
      </c>
    </row>
    <row r="36" spans="1:6" s="3" customFormat="1" ht="50.25" customHeight="1" x14ac:dyDescent="0.2">
      <c r="A36" s="29" t="s">
        <v>381</v>
      </c>
      <c r="B36" s="27" t="s">
        <v>3</v>
      </c>
      <c r="C36" s="11" t="s">
        <v>379</v>
      </c>
      <c r="D36" s="38">
        <v>60800</v>
      </c>
      <c r="E36" s="36">
        <v>60800</v>
      </c>
      <c r="F36" s="40" t="s">
        <v>74</v>
      </c>
    </row>
    <row r="37" spans="1:6" s="3" customFormat="1" ht="57" customHeight="1" x14ac:dyDescent="0.2">
      <c r="A37" s="29" t="s">
        <v>383</v>
      </c>
      <c r="B37" s="27" t="s">
        <v>3</v>
      </c>
      <c r="C37" s="11" t="s">
        <v>380</v>
      </c>
      <c r="D37" s="38">
        <v>60800</v>
      </c>
      <c r="E37" s="36">
        <v>60800</v>
      </c>
      <c r="F37" s="40" t="s">
        <v>74</v>
      </c>
    </row>
    <row r="38" spans="1:6" s="3" customFormat="1" ht="37.5" customHeight="1" x14ac:dyDescent="0.2">
      <c r="A38" s="29" t="s">
        <v>286</v>
      </c>
      <c r="B38" s="27" t="s">
        <v>3</v>
      </c>
      <c r="C38" s="11" t="s">
        <v>284</v>
      </c>
      <c r="D38" s="38">
        <v>2100</v>
      </c>
      <c r="E38" s="36">
        <v>2100</v>
      </c>
      <c r="F38" s="40" t="s">
        <v>74</v>
      </c>
    </row>
    <row r="39" spans="1:6" s="3" customFormat="1" ht="47.25" customHeight="1" x14ac:dyDescent="0.2">
      <c r="A39" s="29" t="s">
        <v>287</v>
      </c>
      <c r="B39" s="27" t="s">
        <v>3</v>
      </c>
      <c r="C39" s="11" t="s">
        <v>285</v>
      </c>
      <c r="D39" s="38">
        <v>2100</v>
      </c>
      <c r="E39" s="36">
        <v>2100</v>
      </c>
      <c r="F39" s="40" t="s">
        <v>74</v>
      </c>
    </row>
    <row r="40" spans="1:6" s="3" customFormat="1" ht="11.25" x14ac:dyDescent="0.2">
      <c r="A40" s="29" t="s">
        <v>22</v>
      </c>
      <c r="B40" s="27" t="s">
        <v>3</v>
      </c>
      <c r="C40" s="11" t="s">
        <v>93</v>
      </c>
      <c r="D40" s="38">
        <v>8452100</v>
      </c>
      <c r="E40" s="36">
        <v>8441195.5999999996</v>
      </c>
      <c r="F40" s="40">
        <f t="shared" ref="F40:F41" si="3">D40-E40</f>
        <v>10904.400000000373</v>
      </c>
    </row>
    <row r="41" spans="1:6" s="3" customFormat="1" ht="33.75" x14ac:dyDescent="0.2">
      <c r="A41" s="29" t="s">
        <v>23</v>
      </c>
      <c r="B41" s="27" t="s">
        <v>3</v>
      </c>
      <c r="C41" s="11" t="s">
        <v>94</v>
      </c>
      <c r="D41" s="38">
        <v>8452100</v>
      </c>
      <c r="E41" s="36">
        <v>8441195.5999999996</v>
      </c>
      <c r="F41" s="40">
        <f t="shared" si="3"/>
        <v>10904.400000000373</v>
      </c>
    </row>
    <row r="42" spans="1:6" s="3" customFormat="1" ht="22.5" x14ac:dyDescent="0.2">
      <c r="A42" s="29" t="s">
        <v>281</v>
      </c>
      <c r="B42" s="27" t="s">
        <v>3</v>
      </c>
      <c r="C42" s="11" t="s">
        <v>367</v>
      </c>
      <c r="D42" s="38">
        <v>5354000</v>
      </c>
      <c r="E42" s="36">
        <v>5354000</v>
      </c>
      <c r="F42" s="40" t="s">
        <v>74</v>
      </c>
    </row>
    <row r="43" spans="1:6" s="3" customFormat="1" ht="22.5" x14ac:dyDescent="0.2">
      <c r="A43" s="29" t="s">
        <v>24</v>
      </c>
      <c r="B43" s="27" t="s">
        <v>3</v>
      </c>
      <c r="C43" s="11" t="s">
        <v>368</v>
      </c>
      <c r="D43" s="38">
        <v>5354000</v>
      </c>
      <c r="E43" s="36">
        <v>5354000</v>
      </c>
      <c r="F43" s="40" t="s">
        <v>74</v>
      </c>
    </row>
    <row r="44" spans="1:6" s="3" customFormat="1" ht="22.5" x14ac:dyDescent="0.2">
      <c r="A44" s="29" t="s">
        <v>142</v>
      </c>
      <c r="B44" s="27" t="s">
        <v>3</v>
      </c>
      <c r="C44" s="11" t="s">
        <v>369</v>
      </c>
      <c r="D44" s="38">
        <v>5354000</v>
      </c>
      <c r="E44" s="36">
        <v>5354000</v>
      </c>
      <c r="F44" s="40" t="s">
        <v>74</v>
      </c>
    </row>
    <row r="45" spans="1:6" s="3" customFormat="1" ht="22.5" x14ac:dyDescent="0.2">
      <c r="A45" s="29" t="s">
        <v>270</v>
      </c>
      <c r="B45" s="27" t="s">
        <v>3</v>
      </c>
      <c r="C45" s="11" t="s">
        <v>370</v>
      </c>
      <c r="D45" s="38">
        <v>208400</v>
      </c>
      <c r="E45" s="36">
        <v>208400</v>
      </c>
      <c r="F45" s="40" t="s">
        <v>74</v>
      </c>
    </row>
    <row r="46" spans="1:6" s="3" customFormat="1" ht="36.75" customHeight="1" x14ac:dyDescent="0.2">
      <c r="A46" s="29" t="s">
        <v>99</v>
      </c>
      <c r="B46" s="27" t="s">
        <v>3</v>
      </c>
      <c r="C46" s="11" t="s">
        <v>371</v>
      </c>
      <c r="D46" s="38">
        <v>200</v>
      </c>
      <c r="E46" s="36">
        <v>200</v>
      </c>
      <c r="F46" s="40" t="s">
        <v>74</v>
      </c>
    </row>
    <row r="47" spans="1:6" s="3" customFormat="1" ht="36" customHeight="1" x14ac:dyDescent="0.2">
      <c r="A47" s="29" t="s">
        <v>144</v>
      </c>
      <c r="B47" s="27" t="s">
        <v>3</v>
      </c>
      <c r="C47" s="11" t="s">
        <v>372</v>
      </c>
      <c r="D47" s="38">
        <v>200</v>
      </c>
      <c r="E47" s="36">
        <v>200</v>
      </c>
      <c r="F47" s="40" t="s">
        <v>74</v>
      </c>
    </row>
    <row r="48" spans="1:6" s="3" customFormat="1" ht="33.75" x14ac:dyDescent="0.2">
      <c r="A48" s="29" t="s">
        <v>25</v>
      </c>
      <c r="B48" s="27" t="s">
        <v>3</v>
      </c>
      <c r="C48" s="11" t="s">
        <v>373</v>
      </c>
      <c r="D48" s="38">
        <v>208200</v>
      </c>
      <c r="E48" s="36">
        <v>208200</v>
      </c>
      <c r="F48" s="40" t="s">
        <v>74</v>
      </c>
    </row>
    <row r="49" spans="1:7" s="3" customFormat="1" ht="49.5" customHeight="1" x14ac:dyDescent="0.2">
      <c r="A49" s="29" t="s">
        <v>141</v>
      </c>
      <c r="B49" s="27" t="s">
        <v>3</v>
      </c>
      <c r="C49" s="11" t="s">
        <v>374</v>
      </c>
      <c r="D49" s="38">
        <v>208200</v>
      </c>
      <c r="E49" s="36">
        <v>208200</v>
      </c>
      <c r="F49" s="40" t="s">
        <v>74</v>
      </c>
    </row>
    <row r="50" spans="1:7" s="9" customFormat="1" x14ac:dyDescent="0.2">
      <c r="A50" s="30" t="s">
        <v>26</v>
      </c>
      <c r="B50" s="27" t="s">
        <v>3</v>
      </c>
      <c r="C50" s="10" t="s">
        <v>375</v>
      </c>
      <c r="D50" s="38">
        <v>2889700</v>
      </c>
      <c r="E50" s="36">
        <v>2878795.6</v>
      </c>
      <c r="F50" s="40">
        <f>D50-E50</f>
        <v>10904.399999999907</v>
      </c>
    </row>
    <row r="51" spans="1:7" s="9" customFormat="1" ht="57.75" customHeight="1" x14ac:dyDescent="0.2">
      <c r="A51" s="30" t="s">
        <v>271</v>
      </c>
      <c r="B51" s="27" t="s">
        <v>3</v>
      </c>
      <c r="C51" s="10" t="s">
        <v>376</v>
      </c>
      <c r="D51" s="38">
        <v>2467400</v>
      </c>
      <c r="E51" s="36">
        <v>2456495.6</v>
      </c>
      <c r="F51" s="40">
        <f>D51-E51</f>
        <v>10904.399999999907</v>
      </c>
      <c r="G51" s="152"/>
    </row>
    <row r="52" spans="1:7" s="9" customFormat="1" ht="74.25" customHeight="1" x14ac:dyDescent="0.2">
      <c r="A52" s="30" t="s">
        <v>272</v>
      </c>
      <c r="B52" s="170" t="s">
        <v>3</v>
      </c>
      <c r="C52" s="165" t="s">
        <v>377</v>
      </c>
      <c r="D52" s="166">
        <v>2467400</v>
      </c>
      <c r="E52" s="36">
        <v>2456495.6</v>
      </c>
      <c r="F52" s="167">
        <f>D52-E52</f>
        <v>10904.399999999907</v>
      </c>
      <c r="G52" s="152"/>
    </row>
    <row r="53" spans="1:7" s="9" customFormat="1" ht="26.25" customHeight="1" x14ac:dyDescent="0.2">
      <c r="A53" s="30" t="s">
        <v>447</v>
      </c>
      <c r="B53" s="169" t="s">
        <v>3</v>
      </c>
      <c r="C53" s="168" t="s">
        <v>449</v>
      </c>
      <c r="D53" s="163">
        <v>422300</v>
      </c>
      <c r="E53" s="164">
        <v>422300</v>
      </c>
      <c r="F53" s="167" t="s">
        <v>74</v>
      </c>
      <c r="G53" s="152"/>
    </row>
    <row r="54" spans="1:7" s="9" customFormat="1" ht="31.5" customHeight="1" thickBot="1" x14ac:dyDescent="0.25">
      <c r="A54" s="30" t="s">
        <v>448</v>
      </c>
      <c r="B54" s="157" t="s">
        <v>3</v>
      </c>
      <c r="C54" s="162" t="s">
        <v>450</v>
      </c>
      <c r="D54" s="158">
        <v>422300</v>
      </c>
      <c r="E54" s="159">
        <v>422300</v>
      </c>
      <c r="F54" s="160" t="s">
        <v>74</v>
      </c>
    </row>
    <row r="59" spans="1:7" x14ac:dyDescent="0.2">
      <c r="D59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abSelected="1" topLeftCell="A9" zoomScale="150" zoomScaleNormal="150" zoomScaleSheetLayoutView="100" workbookViewId="0">
      <selection activeCell="A214" sqref="A214"/>
    </sheetView>
  </sheetViews>
  <sheetFormatPr defaultColWidth="8.85546875" defaultRowHeight="11.25" x14ac:dyDescent="0.2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 x14ac:dyDescent="0.2">
      <c r="E1" s="196" t="s">
        <v>80</v>
      </c>
      <c r="F1" s="196"/>
    </row>
    <row r="2" spans="1:9" ht="21.6" customHeight="1" x14ac:dyDescent="0.2">
      <c r="A2" s="195" t="s">
        <v>27</v>
      </c>
      <c r="B2" s="195"/>
      <c r="C2" s="195"/>
      <c r="D2" s="195"/>
      <c r="E2" s="195"/>
      <c r="F2" s="195"/>
    </row>
    <row r="3" spans="1:9" ht="60" customHeight="1" x14ac:dyDescent="0.2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 x14ac:dyDescent="0.25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 x14ac:dyDescent="0.2">
      <c r="A5" s="202" t="s">
        <v>71</v>
      </c>
      <c r="B5" s="63">
        <v>200</v>
      </c>
      <c r="C5" s="64" t="s">
        <v>15</v>
      </c>
      <c r="D5" s="65">
        <f>D7</f>
        <v>15651700</v>
      </c>
      <c r="E5" s="66">
        <f>E7</f>
        <v>15626428.810000001</v>
      </c>
      <c r="F5" s="67">
        <f>D5-E5</f>
        <v>25271.189999999478</v>
      </c>
      <c r="G5" s="20"/>
      <c r="H5" s="20"/>
    </row>
    <row r="6" spans="1:9" ht="12" x14ac:dyDescent="0.2">
      <c r="A6" s="221" t="s">
        <v>0</v>
      </c>
      <c r="B6" s="68"/>
      <c r="C6" s="69"/>
      <c r="D6" s="70"/>
      <c r="E6" s="71"/>
      <c r="F6" s="72"/>
      <c r="H6" s="20"/>
    </row>
    <row r="7" spans="1:9" ht="27.75" customHeight="1" x14ac:dyDescent="0.2">
      <c r="A7" s="201" t="s">
        <v>127</v>
      </c>
      <c r="B7" s="73">
        <v>200</v>
      </c>
      <c r="C7" s="225" t="s">
        <v>156</v>
      </c>
      <c r="D7" s="74">
        <f>D8+D77+D89+D104+D128+D180+D198+D172+D206</f>
        <v>15651700</v>
      </c>
      <c r="E7" s="75">
        <f>E8+E128+E180+E89+E77+E104+E206+E172</f>
        <v>15626428.810000001</v>
      </c>
      <c r="F7" s="76">
        <f t="shared" ref="F7:F24" si="0">D7-E7</f>
        <v>25271.189999999478</v>
      </c>
      <c r="H7" s="20"/>
    </row>
    <row r="8" spans="1:9" ht="18" customHeight="1" x14ac:dyDescent="0.2">
      <c r="A8" s="202" t="s">
        <v>55</v>
      </c>
      <c r="B8" s="73">
        <v>200</v>
      </c>
      <c r="C8" s="226" t="s">
        <v>157</v>
      </c>
      <c r="D8" s="77">
        <f>D9+D31+D37</f>
        <v>4257100</v>
      </c>
      <c r="E8" s="78">
        <f>E9+E37</f>
        <v>4243749.8499999996</v>
      </c>
      <c r="F8" s="76">
        <f t="shared" si="0"/>
        <v>13350.150000000373</v>
      </c>
      <c r="H8" s="21"/>
      <c r="I8" s="20"/>
    </row>
    <row r="9" spans="1:9" ht="64.5" customHeight="1" x14ac:dyDescent="0.2">
      <c r="A9" s="203" t="s">
        <v>56</v>
      </c>
      <c r="B9" s="80">
        <v>200</v>
      </c>
      <c r="C9" s="227" t="s">
        <v>159</v>
      </c>
      <c r="D9" s="84">
        <f>D10+D25</f>
        <v>4165400</v>
      </c>
      <c r="E9" s="85">
        <f>E10+E25</f>
        <v>4157640.48</v>
      </c>
      <c r="F9" s="81">
        <f t="shared" si="0"/>
        <v>7759.5200000000186</v>
      </c>
      <c r="H9" s="20"/>
    </row>
    <row r="10" spans="1:9" ht="42" customHeight="1" x14ac:dyDescent="0.2">
      <c r="A10" s="203" t="s">
        <v>161</v>
      </c>
      <c r="B10" s="80">
        <v>200</v>
      </c>
      <c r="C10" s="228" t="s">
        <v>160</v>
      </c>
      <c r="D10" s="84">
        <f>D11</f>
        <v>4165200</v>
      </c>
      <c r="E10" s="85">
        <f>E11</f>
        <v>4157440.48</v>
      </c>
      <c r="F10" s="81">
        <f t="shared" si="0"/>
        <v>7759.5200000000186</v>
      </c>
      <c r="H10" s="20"/>
    </row>
    <row r="11" spans="1:9" ht="37.5" customHeight="1" x14ac:dyDescent="0.2">
      <c r="A11" s="203" t="s">
        <v>117</v>
      </c>
      <c r="B11" s="80">
        <v>200</v>
      </c>
      <c r="C11" s="228" t="s">
        <v>162</v>
      </c>
      <c r="D11" s="85">
        <f>D12+D18</f>
        <v>4165200</v>
      </c>
      <c r="E11" s="85">
        <f>E12+E18</f>
        <v>4157440.48</v>
      </c>
      <c r="F11" s="81">
        <f t="shared" si="0"/>
        <v>7759.5200000000186</v>
      </c>
      <c r="H11" s="20"/>
    </row>
    <row r="12" spans="1:9" ht="112.5" customHeight="1" x14ac:dyDescent="0.2">
      <c r="A12" s="203" t="s">
        <v>169</v>
      </c>
      <c r="B12" s="80">
        <v>200</v>
      </c>
      <c r="C12" s="228" t="s">
        <v>168</v>
      </c>
      <c r="D12" s="85">
        <f>D13</f>
        <v>3509400</v>
      </c>
      <c r="E12" s="85">
        <f>E14</f>
        <v>3509327.79</v>
      </c>
      <c r="F12" s="81">
        <f t="shared" si="0"/>
        <v>72.209999999962747</v>
      </c>
      <c r="H12" s="20"/>
    </row>
    <row r="13" spans="1:9" ht="75.75" customHeight="1" x14ac:dyDescent="0.2">
      <c r="A13" s="204" t="s">
        <v>335</v>
      </c>
      <c r="B13" s="80">
        <v>200</v>
      </c>
      <c r="C13" s="228" t="s">
        <v>315</v>
      </c>
      <c r="D13" s="85">
        <f>D14</f>
        <v>3509400</v>
      </c>
      <c r="E13" s="85">
        <f>E14</f>
        <v>3509327.79</v>
      </c>
      <c r="F13" s="81">
        <f t="shared" si="0"/>
        <v>72.209999999962747</v>
      </c>
      <c r="H13" s="20"/>
    </row>
    <row r="14" spans="1:9" ht="30" customHeight="1" x14ac:dyDescent="0.2">
      <c r="A14" s="203" t="s">
        <v>251</v>
      </c>
      <c r="B14" s="80">
        <v>200</v>
      </c>
      <c r="C14" s="228" t="s">
        <v>256</v>
      </c>
      <c r="D14" s="85">
        <f>D15+D16+D17</f>
        <v>3509400</v>
      </c>
      <c r="E14" s="85">
        <f>E15+E16+E17</f>
        <v>3509327.79</v>
      </c>
      <c r="F14" s="81">
        <f t="shared" si="0"/>
        <v>72.209999999962747</v>
      </c>
      <c r="H14" s="20"/>
    </row>
    <row r="15" spans="1:9" s="22" customFormat="1" ht="33.75" customHeight="1" x14ac:dyDescent="0.2">
      <c r="A15" s="203" t="s">
        <v>164</v>
      </c>
      <c r="B15" s="80">
        <v>200</v>
      </c>
      <c r="C15" s="228" t="s">
        <v>163</v>
      </c>
      <c r="D15" s="85">
        <v>2566289.44</v>
      </c>
      <c r="E15" s="85">
        <v>2566268.14</v>
      </c>
      <c r="F15" s="81">
        <f t="shared" si="0"/>
        <v>21.299999999813735</v>
      </c>
      <c r="H15" s="23"/>
    </row>
    <row r="16" spans="1:9" s="22" customFormat="1" ht="41.25" customHeight="1" x14ac:dyDescent="0.2">
      <c r="A16" s="205" t="s">
        <v>111</v>
      </c>
      <c r="B16" s="80">
        <v>200</v>
      </c>
      <c r="C16" s="228" t="s">
        <v>165</v>
      </c>
      <c r="D16" s="84">
        <v>178700</v>
      </c>
      <c r="E16" s="85">
        <v>178674.85</v>
      </c>
      <c r="F16" s="81">
        <f t="shared" si="0"/>
        <v>25.149999999994179</v>
      </c>
      <c r="H16" s="23"/>
    </row>
    <row r="17" spans="1:8" s="22" customFormat="1" ht="52.5" customHeight="1" x14ac:dyDescent="0.2">
      <c r="A17" s="206" t="s">
        <v>158</v>
      </c>
      <c r="B17" s="80">
        <v>200</v>
      </c>
      <c r="C17" s="228" t="s">
        <v>166</v>
      </c>
      <c r="D17" s="84">
        <v>764410.56</v>
      </c>
      <c r="E17" s="85">
        <v>764384.8</v>
      </c>
      <c r="F17" s="81">
        <f t="shared" si="0"/>
        <v>25.760000000009313</v>
      </c>
      <c r="H17" s="23"/>
    </row>
    <row r="18" spans="1:8" s="22" customFormat="1" ht="99" customHeight="1" x14ac:dyDescent="0.2">
      <c r="A18" s="206" t="s">
        <v>170</v>
      </c>
      <c r="B18" s="80">
        <v>200</v>
      </c>
      <c r="C18" s="228" t="s">
        <v>167</v>
      </c>
      <c r="D18" s="84">
        <f>D22+D19</f>
        <v>655800</v>
      </c>
      <c r="E18" s="84">
        <f>E22+E19</f>
        <v>648112.68999999994</v>
      </c>
      <c r="F18" s="81">
        <f t="shared" si="0"/>
        <v>7687.3100000000559</v>
      </c>
      <c r="H18" s="23"/>
    </row>
    <row r="19" spans="1:8" s="22" customFormat="1" ht="81" customHeight="1" x14ac:dyDescent="0.2">
      <c r="A19" s="204" t="s">
        <v>335</v>
      </c>
      <c r="B19" s="80">
        <v>200</v>
      </c>
      <c r="C19" s="228" t="s">
        <v>466</v>
      </c>
      <c r="D19" s="84">
        <f>D20</f>
        <v>500</v>
      </c>
      <c r="E19" s="84">
        <f>E20</f>
        <v>406.1</v>
      </c>
      <c r="F19" s="81">
        <f t="shared" si="0"/>
        <v>93.899999999999977</v>
      </c>
      <c r="H19" s="23"/>
    </row>
    <row r="20" spans="1:8" s="22" customFormat="1" ht="29.25" customHeight="1" x14ac:dyDescent="0.2">
      <c r="A20" s="203" t="s">
        <v>251</v>
      </c>
      <c r="B20" s="80">
        <v>200</v>
      </c>
      <c r="C20" s="228" t="s">
        <v>467</v>
      </c>
      <c r="D20" s="84">
        <f>D21</f>
        <v>500</v>
      </c>
      <c r="E20" s="84">
        <f>E21</f>
        <v>406.1</v>
      </c>
      <c r="F20" s="81">
        <f t="shared" si="0"/>
        <v>93.899999999999977</v>
      </c>
      <c r="H20" s="23"/>
    </row>
    <row r="21" spans="1:8" s="22" customFormat="1" ht="37.5" customHeight="1" x14ac:dyDescent="0.2">
      <c r="A21" s="205" t="s">
        <v>111</v>
      </c>
      <c r="B21" s="80">
        <v>200</v>
      </c>
      <c r="C21" s="228" t="s">
        <v>468</v>
      </c>
      <c r="D21" s="84">
        <v>500</v>
      </c>
      <c r="E21" s="84">
        <v>406.1</v>
      </c>
      <c r="F21" s="81">
        <f t="shared" si="0"/>
        <v>93.899999999999977</v>
      </c>
      <c r="H21" s="23"/>
    </row>
    <row r="22" spans="1:8" s="22" customFormat="1" ht="42" customHeight="1" x14ac:dyDescent="0.2">
      <c r="A22" s="234" t="s">
        <v>337</v>
      </c>
      <c r="B22" s="80">
        <v>200</v>
      </c>
      <c r="C22" s="228" t="s">
        <v>316</v>
      </c>
      <c r="D22" s="84">
        <f>D23</f>
        <v>655300</v>
      </c>
      <c r="E22" s="85">
        <f>E23</f>
        <v>647706.59</v>
      </c>
      <c r="F22" s="81">
        <f t="shared" si="0"/>
        <v>7593.4100000000326</v>
      </c>
      <c r="H22" s="23"/>
    </row>
    <row r="23" spans="1:8" s="22" customFormat="1" ht="36.75" customHeight="1" x14ac:dyDescent="0.2">
      <c r="A23" s="206" t="s">
        <v>252</v>
      </c>
      <c r="B23" s="80">
        <v>200</v>
      </c>
      <c r="C23" s="228" t="s">
        <v>257</v>
      </c>
      <c r="D23" s="84">
        <f>D24</f>
        <v>655300</v>
      </c>
      <c r="E23" s="85">
        <f>E24</f>
        <v>647706.59</v>
      </c>
      <c r="F23" s="81">
        <f t="shared" si="0"/>
        <v>7593.4100000000326</v>
      </c>
      <c r="H23" s="23"/>
    </row>
    <row r="24" spans="1:8" s="22" customFormat="1" ht="17.25" customHeight="1" x14ac:dyDescent="0.2">
      <c r="A24" s="207" t="s">
        <v>363</v>
      </c>
      <c r="B24" s="80">
        <v>200</v>
      </c>
      <c r="C24" s="228" t="s">
        <v>171</v>
      </c>
      <c r="D24" s="84">
        <v>655300</v>
      </c>
      <c r="E24" s="85">
        <v>647706.59</v>
      </c>
      <c r="F24" s="81">
        <f t="shared" si="0"/>
        <v>7593.4100000000326</v>
      </c>
      <c r="H24" s="23"/>
    </row>
    <row r="25" spans="1:8" s="22" customFormat="1" ht="41.25" customHeight="1" x14ac:dyDescent="0.2">
      <c r="A25" s="208" t="s">
        <v>180</v>
      </c>
      <c r="B25" s="80">
        <v>200</v>
      </c>
      <c r="C25" s="228" t="s">
        <v>172</v>
      </c>
      <c r="D25" s="84">
        <f>D26</f>
        <v>200</v>
      </c>
      <c r="E25" s="85">
        <f>E26</f>
        <v>200</v>
      </c>
      <c r="F25" s="81" t="s">
        <v>74</v>
      </c>
      <c r="H25" s="23"/>
    </row>
    <row r="26" spans="1:8" ht="16.5" customHeight="1" x14ac:dyDescent="0.2">
      <c r="A26" s="208" t="s">
        <v>176</v>
      </c>
      <c r="B26" s="80">
        <v>200</v>
      </c>
      <c r="C26" s="227" t="s">
        <v>177</v>
      </c>
      <c r="D26" s="84">
        <f>D27</f>
        <v>200</v>
      </c>
      <c r="E26" s="85">
        <f>E27</f>
        <v>200</v>
      </c>
      <c r="F26" s="81" t="s">
        <v>74</v>
      </c>
      <c r="H26" s="20"/>
    </row>
    <row r="27" spans="1:8" ht="135" customHeight="1" x14ac:dyDescent="0.2">
      <c r="A27" s="207" t="s">
        <v>174</v>
      </c>
      <c r="B27" s="80">
        <v>200</v>
      </c>
      <c r="C27" s="227" t="s">
        <v>173</v>
      </c>
      <c r="D27" s="84">
        <f t="shared" ref="D27:E29" si="1">D28</f>
        <v>200</v>
      </c>
      <c r="E27" s="85">
        <f t="shared" si="1"/>
        <v>200</v>
      </c>
      <c r="F27" s="81" t="s">
        <v>74</v>
      </c>
      <c r="H27" s="20"/>
    </row>
    <row r="28" spans="1:8" ht="40.5" customHeight="1" x14ac:dyDescent="0.2">
      <c r="A28" s="222" t="s">
        <v>338</v>
      </c>
      <c r="B28" s="80">
        <v>200</v>
      </c>
      <c r="C28" s="227" t="s">
        <v>317</v>
      </c>
      <c r="D28" s="84">
        <f t="shared" si="1"/>
        <v>200</v>
      </c>
      <c r="E28" s="85">
        <f t="shared" si="1"/>
        <v>200</v>
      </c>
      <c r="F28" s="81" t="s">
        <v>74</v>
      </c>
      <c r="H28" s="20"/>
    </row>
    <row r="29" spans="1:8" ht="37.5" customHeight="1" x14ac:dyDescent="0.2">
      <c r="A29" s="209" t="s">
        <v>252</v>
      </c>
      <c r="B29" s="80">
        <v>200</v>
      </c>
      <c r="C29" s="227" t="s">
        <v>258</v>
      </c>
      <c r="D29" s="84">
        <f t="shared" si="1"/>
        <v>200</v>
      </c>
      <c r="E29" s="85">
        <f t="shared" si="1"/>
        <v>200</v>
      </c>
      <c r="F29" s="81" t="s">
        <v>74</v>
      </c>
      <c r="H29" s="20"/>
    </row>
    <row r="30" spans="1:8" ht="15.75" customHeight="1" x14ac:dyDescent="0.2">
      <c r="A30" s="207" t="s">
        <v>363</v>
      </c>
      <c r="B30" s="80">
        <v>200</v>
      </c>
      <c r="C30" s="227" t="s">
        <v>175</v>
      </c>
      <c r="D30" s="84">
        <v>200</v>
      </c>
      <c r="E30" s="85">
        <v>200</v>
      </c>
      <c r="F30" s="81" t="s">
        <v>74</v>
      </c>
      <c r="H30" s="20"/>
    </row>
    <row r="31" spans="1:8" ht="14.25" customHeight="1" x14ac:dyDescent="0.2">
      <c r="A31" s="208" t="s">
        <v>57</v>
      </c>
      <c r="B31" s="86">
        <v>200</v>
      </c>
      <c r="C31" s="229" t="s">
        <v>178</v>
      </c>
      <c r="D31" s="84">
        <f>D32</f>
        <v>5000</v>
      </c>
      <c r="E31" s="85" t="s">
        <v>74</v>
      </c>
      <c r="F31" s="81">
        <f t="shared" ref="F31:F36" si="2">D31</f>
        <v>5000</v>
      </c>
      <c r="H31" s="20"/>
    </row>
    <row r="32" spans="1:8" ht="37.5" customHeight="1" x14ac:dyDescent="0.2">
      <c r="A32" s="208" t="s">
        <v>180</v>
      </c>
      <c r="B32" s="86">
        <v>200</v>
      </c>
      <c r="C32" s="229" t="s">
        <v>179</v>
      </c>
      <c r="D32" s="84">
        <f>D33</f>
        <v>5000</v>
      </c>
      <c r="E32" s="85" t="str">
        <f>E33</f>
        <v>-</v>
      </c>
      <c r="F32" s="81">
        <f t="shared" si="2"/>
        <v>5000</v>
      </c>
      <c r="H32" s="20"/>
    </row>
    <row r="33" spans="1:8" ht="27" customHeight="1" x14ac:dyDescent="0.2">
      <c r="A33" s="210" t="s">
        <v>128</v>
      </c>
      <c r="B33" s="86">
        <v>200</v>
      </c>
      <c r="C33" s="229" t="s">
        <v>182</v>
      </c>
      <c r="D33" s="84">
        <f>D34</f>
        <v>5000</v>
      </c>
      <c r="E33" s="85" t="s">
        <v>74</v>
      </c>
      <c r="F33" s="81">
        <f>D33</f>
        <v>5000</v>
      </c>
      <c r="H33" s="20"/>
    </row>
    <row r="34" spans="1:8" ht="72" customHeight="1" x14ac:dyDescent="0.2">
      <c r="A34" s="211" t="s">
        <v>112</v>
      </c>
      <c r="B34" s="86">
        <v>200</v>
      </c>
      <c r="C34" s="229" t="s">
        <v>181</v>
      </c>
      <c r="D34" s="84">
        <f>D35</f>
        <v>5000</v>
      </c>
      <c r="E34" s="85" t="str">
        <f>E35</f>
        <v>-</v>
      </c>
      <c r="F34" s="81">
        <f t="shared" si="2"/>
        <v>5000</v>
      </c>
      <c r="H34" s="20"/>
    </row>
    <row r="35" spans="1:8" ht="15.75" customHeight="1" x14ac:dyDescent="0.2">
      <c r="A35" s="212" t="s">
        <v>339</v>
      </c>
      <c r="B35" s="86">
        <v>200</v>
      </c>
      <c r="C35" s="229" t="s">
        <v>318</v>
      </c>
      <c r="D35" s="84">
        <f>D36</f>
        <v>5000</v>
      </c>
      <c r="E35" s="85" t="str">
        <f>E36</f>
        <v>-</v>
      </c>
      <c r="F35" s="81">
        <f t="shared" si="2"/>
        <v>5000</v>
      </c>
      <c r="H35" s="20"/>
    </row>
    <row r="36" spans="1:8" ht="15.75" customHeight="1" x14ac:dyDescent="0.2">
      <c r="A36" s="208" t="s">
        <v>97</v>
      </c>
      <c r="B36" s="86">
        <v>200</v>
      </c>
      <c r="C36" s="229" t="s">
        <v>183</v>
      </c>
      <c r="D36" s="84">
        <v>5000</v>
      </c>
      <c r="E36" s="85" t="s">
        <v>74</v>
      </c>
      <c r="F36" s="81">
        <f t="shared" si="2"/>
        <v>5000</v>
      </c>
      <c r="H36" s="20"/>
    </row>
    <row r="37" spans="1:8" ht="18" customHeight="1" x14ac:dyDescent="0.2">
      <c r="A37" s="208" t="s">
        <v>105</v>
      </c>
      <c r="B37" s="86">
        <v>200</v>
      </c>
      <c r="C37" s="229" t="s">
        <v>184</v>
      </c>
      <c r="D37" s="84">
        <f>D38+D46+D65+D71</f>
        <v>86700</v>
      </c>
      <c r="E37" s="84">
        <f>E38+E46+E71</f>
        <v>86109.37</v>
      </c>
      <c r="F37" s="81">
        <f>D37-E37</f>
        <v>590.63000000000466</v>
      </c>
      <c r="H37" s="20"/>
    </row>
    <row r="38" spans="1:8" ht="38.25" customHeight="1" x14ac:dyDescent="0.2">
      <c r="A38" s="203" t="s">
        <v>161</v>
      </c>
      <c r="B38" s="86">
        <v>200</v>
      </c>
      <c r="C38" s="229" t="s">
        <v>185</v>
      </c>
      <c r="D38" s="84">
        <f t="shared" ref="D38:D41" si="3">D39</f>
        <v>22500</v>
      </c>
      <c r="E38" s="85">
        <f>E39</f>
        <v>22306.17</v>
      </c>
      <c r="F38" s="81">
        <f>D38-E38</f>
        <v>193.83000000000175</v>
      </c>
      <c r="H38" s="20"/>
    </row>
    <row r="39" spans="1:8" ht="36" x14ac:dyDescent="0.2">
      <c r="A39" s="203" t="s">
        <v>117</v>
      </c>
      <c r="B39" s="86">
        <v>200</v>
      </c>
      <c r="C39" s="229" t="s">
        <v>186</v>
      </c>
      <c r="D39" s="84">
        <f t="shared" si="3"/>
        <v>22500</v>
      </c>
      <c r="E39" s="85">
        <f>E40</f>
        <v>22306.17</v>
      </c>
      <c r="F39" s="81">
        <f>D39-E39</f>
        <v>193.83000000000175</v>
      </c>
      <c r="H39" s="20"/>
    </row>
    <row r="40" spans="1:8" ht="77.25" customHeight="1" x14ac:dyDescent="0.2">
      <c r="A40" s="208" t="s">
        <v>113</v>
      </c>
      <c r="B40" s="86">
        <v>200</v>
      </c>
      <c r="C40" s="229" t="s">
        <v>273</v>
      </c>
      <c r="D40" s="84">
        <f t="shared" si="3"/>
        <v>22500</v>
      </c>
      <c r="E40" s="85">
        <f>E41</f>
        <v>22306.17</v>
      </c>
      <c r="F40" s="81">
        <f>D40-E40</f>
        <v>193.83000000000175</v>
      </c>
      <c r="H40" s="20"/>
    </row>
    <row r="41" spans="1:8" ht="20.25" customHeight="1" x14ac:dyDescent="0.2">
      <c r="A41" s="213" t="s">
        <v>339</v>
      </c>
      <c r="B41" s="86">
        <v>200</v>
      </c>
      <c r="C41" s="229" t="s">
        <v>319</v>
      </c>
      <c r="D41" s="84">
        <f t="shared" si="3"/>
        <v>22500</v>
      </c>
      <c r="E41" s="85">
        <f>E42</f>
        <v>22306.17</v>
      </c>
      <c r="F41" s="81">
        <f>D41-E41</f>
        <v>193.83000000000175</v>
      </c>
      <c r="H41" s="20"/>
    </row>
    <row r="42" spans="1:8" ht="15.75" customHeight="1" x14ac:dyDescent="0.2">
      <c r="A42" s="214" t="s">
        <v>253</v>
      </c>
      <c r="B42" s="86">
        <v>200</v>
      </c>
      <c r="C42" s="229" t="s">
        <v>274</v>
      </c>
      <c r="D42" s="84">
        <f>D43+D44+D45</f>
        <v>22500</v>
      </c>
      <c r="E42" s="85">
        <f>E43+E44+E45</f>
        <v>22306.17</v>
      </c>
      <c r="F42" s="81">
        <f t="shared" ref="F42" si="4">D42-E42</f>
        <v>193.83000000000175</v>
      </c>
      <c r="H42" s="20"/>
    </row>
    <row r="43" spans="1:8" ht="26.25" customHeight="1" x14ac:dyDescent="0.2">
      <c r="A43" s="207" t="s">
        <v>129</v>
      </c>
      <c r="B43" s="86">
        <v>200</v>
      </c>
      <c r="C43" s="229" t="s">
        <v>275</v>
      </c>
      <c r="D43" s="84">
        <v>8500</v>
      </c>
      <c r="E43" s="85">
        <v>8485</v>
      </c>
      <c r="F43" s="81">
        <f>D43-E43</f>
        <v>15</v>
      </c>
      <c r="H43" s="20"/>
    </row>
    <row r="44" spans="1:8" ht="15.75" customHeight="1" x14ac:dyDescent="0.2">
      <c r="A44" s="207" t="s">
        <v>151</v>
      </c>
      <c r="B44" s="86">
        <v>200</v>
      </c>
      <c r="C44" s="229" t="s">
        <v>276</v>
      </c>
      <c r="D44" s="84">
        <v>3500</v>
      </c>
      <c r="E44" s="85">
        <v>3416</v>
      </c>
      <c r="F44" s="81">
        <f>D44-E44</f>
        <v>84</v>
      </c>
      <c r="H44" s="20"/>
    </row>
    <row r="45" spans="1:8" ht="15.75" customHeight="1" x14ac:dyDescent="0.2">
      <c r="A45" s="207" t="s">
        <v>143</v>
      </c>
      <c r="B45" s="86">
        <v>200</v>
      </c>
      <c r="C45" s="229" t="s">
        <v>292</v>
      </c>
      <c r="D45" s="84">
        <v>10500</v>
      </c>
      <c r="E45" s="85">
        <v>10405.17</v>
      </c>
      <c r="F45" s="81">
        <f>D45-E45</f>
        <v>94.829999999999927</v>
      </c>
      <c r="H45" s="20"/>
    </row>
    <row r="46" spans="1:8" ht="39" customHeight="1" x14ac:dyDescent="0.2">
      <c r="A46" s="203" t="s">
        <v>188</v>
      </c>
      <c r="B46" s="86">
        <v>200</v>
      </c>
      <c r="C46" s="229" t="s">
        <v>187</v>
      </c>
      <c r="D46" s="84">
        <f>D47+D56</f>
        <v>58800</v>
      </c>
      <c r="E46" s="85">
        <f>E47+E56</f>
        <v>58563.199999999997</v>
      </c>
      <c r="F46" s="81">
        <f>D46-E46</f>
        <v>236.80000000000291</v>
      </c>
      <c r="H46" s="20"/>
    </row>
    <row r="47" spans="1:8" ht="39" customHeight="1" x14ac:dyDescent="0.2">
      <c r="A47" s="208" t="s">
        <v>189</v>
      </c>
      <c r="B47" s="86">
        <v>200</v>
      </c>
      <c r="C47" s="229" t="s">
        <v>190</v>
      </c>
      <c r="D47" s="84">
        <f>D52+D48</f>
        <v>41700</v>
      </c>
      <c r="E47" s="85">
        <f>E52+E48</f>
        <v>41633.199999999997</v>
      </c>
      <c r="F47" s="81">
        <f>D47-E47</f>
        <v>66.80000000000291</v>
      </c>
      <c r="H47" s="20"/>
    </row>
    <row r="48" spans="1:8" ht="111.75" customHeight="1" x14ac:dyDescent="0.2">
      <c r="A48" s="207" t="s">
        <v>280</v>
      </c>
      <c r="B48" s="86">
        <v>200</v>
      </c>
      <c r="C48" s="229" t="s">
        <v>277</v>
      </c>
      <c r="D48" s="84">
        <f>D50</f>
        <v>21700</v>
      </c>
      <c r="E48" s="85">
        <f>E50</f>
        <v>21633.200000000001</v>
      </c>
      <c r="F48" s="81">
        <f t="shared" ref="F48:F51" si="5">D48-E48</f>
        <v>66.799999999999272</v>
      </c>
      <c r="H48" s="20"/>
    </row>
    <row r="49" spans="1:8" ht="36" customHeight="1" x14ac:dyDescent="0.2">
      <c r="A49" s="207" t="s">
        <v>338</v>
      </c>
      <c r="B49" s="86">
        <v>200</v>
      </c>
      <c r="C49" s="229" t="s">
        <v>341</v>
      </c>
      <c r="D49" s="84">
        <f>D51</f>
        <v>21700</v>
      </c>
      <c r="E49" s="85">
        <f>E50</f>
        <v>21633.200000000001</v>
      </c>
      <c r="F49" s="81">
        <f t="shared" si="5"/>
        <v>66.799999999999272</v>
      </c>
      <c r="H49" s="20"/>
    </row>
    <row r="50" spans="1:8" ht="38.25" customHeight="1" x14ac:dyDescent="0.2">
      <c r="A50" s="208" t="s">
        <v>252</v>
      </c>
      <c r="B50" s="86">
        <v>200</v>
      </c>
      <c r="C50" s="229" t="s">
        <v>278</v>
      </c>
      <c r="D50" s="84">
        <f>D51</f>
        <v>21700</v>
      </c>
      <c r="E50" s="85">
        <f>E51</f>
        <v>21633.200000000001</v>
      </c>
      <c r="F50" s="81">
        <f t="shared" si="5"/>
        <v>66.799999999999272</v>
      </c>
      <c r="H50" s="20"/>
    </row>
    <row r="51" spans="1:8" ht="14.25" customHeight="1" x14ac:dyDescent="0.2">
      <c r="A51" s="207" t="s">
        <v>363</v>
      </c>
      <c r="B51" s="86">
        <v>200</v>
      </c>
      <c r="C51" s="229" t="s">
        <v>279</v>
      </c>
      <c r="D51" s="84">
        <v>21700</v>
      </c>
      <c r="E51" s="85">
        <v>21633.200000000001</v>
      </c>
      <c r="F51" s="81">
        <f t="shared" si="5"/>
        <v>66.799999999999272</v>
      </c>
      <c r="H51" s="20"/>
    </row>
    <row r="52" spans="1:8" ht="98.25" customHeight="1" x14ac:dyDescent="0.2">
      <c r="A52" s="207" t="s">
        <v>193</v>
      </c>
      <c r="B52" s="86">
        <v>200</v>
      </c>
      <c r="C52" s="229" t="s">
        <v>191</v>
      </c>
      <c r="D52" s="84">
        <f t="shared" ref="D52:E54" si="6">D53</f>
        <v>20000</v>
      </c>
      <c r="E52" s="85">
        <f t="shared" si="6"/>
        <v>20000</v>
      </c>
      <c r="F52" s="81" t="s">
        <v>74</v>
      </c>
      <c r="H52" s="20"/>
    </row>
    <row r="53" spans="1:8" ht="15.75" customHeight="1" x14ac:dyDescent="0.2">
      <c r="A53" s="207" t="s">
        <v>340</v>
      </c>
      <c r="B53" s="86">
        <v>200</v>
      </c>
      <c r="C53" s="229" t="s">
        <v>320</v>
      </c>
      <c r="D53" s="84">
        <f t="shared" si="6"/>
        <v>20000</v>
      </c>
      <c r="E53" s="85">
        <f t="shared" si="6"/>
        <v>20000</v>
      </c>
      <c r="F53" s="81" t="s">
        <v>74</v>
      </c>
      <c r="H53" s="20"/>
    </row>
    <row r="54" spans="1:8" ht="19.5" customHeight="1" x14ac:dyDescent="0.2">
      <c r="A54" s="207" t="s">
        <v>253</v>
      </c>
      <c r="B54" s="86">
        <v>200</v>
      </c>
      <c r="C54" s="229" t="s">
        <v>259</v>
      </c>
      <c r="D54" s="84">
        <f t="shared" si="6"/>
        <v>20000</v>
      </c>
      <c r="E54" s="85">
        <f t="shared" si="6"/>
        <v>20000</v>
      </c>
      <c r="F54" s="81" t="s">
        <v>74</v>
      </c>
      <c r="H54" s="20"/>
    </row>
    <row r="55" spans="1:8" ht="15" customHeight="1" x14ac:dyDescent="0.2">
      <c r="A55" s="207" t="s">
        <v>143</v>
      </c>
      <c r="B55" s="86">
        <v>200</v>
      </c>
      <c r="C55" s="229" t="s">
        <v>192</v>
      </c>
      <c r="D55" s="84">
        <v>20000</v>
      </c>
      <c r="E55" s="85">
        <v>20000</v>
      </c>
      <c r="F55" s="81" t="s">
        <v>74</v>
      </c>
      <c r="H55" s="20"/>
    </row>
    <row r="56" spans="1:8" ht="51" customHeight="1" x14ac:dyDescent="0.2">
      <c r="A56" s="203" t="s">
        <v>114</v>
      </c>
      <c r="B56" s="86">
        <v>200</v>
      </c>
      <c r="C56" s="229" t="s">
        <v>194</v>
      </c>
      <c r="D56" s="84">
        <f>D57+D61</f>
        <v>17100</v>
      </c>
      <c r="E56" s="85">
        <f>E57+E61</f>
        <v>16930</v>
      </c>
      <c r="F56" s="81">
        <f t="shared" ref="F56:F64" si="7">D56-E56</f>
        <v>170</v>
      </c>
      <c r="H56" s="20"/>
    </row>
    <row r="57" spans="1:8" ht="150.75" customHeight="1" x14ac:dyDescent="0.2">
      <c r="A57" s="207" t="s">
        <v>343</v>
      </c>
      <c r="B57" s="86">
        <v>200</v>
      </c>
      <c r="C57" s="229" t="s">
        <v>195</v>
      </c>
      <c r="D57" s="84">
        <f t="shared" ref="D57:E59" si="8">D58</f>
        <v>9800</v>
      </c>
      <c r="E57" s="85">
        <f>E58</f>
        <v>9640</v>
      </c>
      <c r="F57" s="81">
        <f t="shared" si="7"/>
        <v>160</v>
      </c>
      <c r="H57" s="20"/>
    </row>
    <row r="58" spans="1:8" ht="40.5" customHeight="1" x14ac:dyDescent="0.2">
      <c r="A58" s="203" t="s">
        <v>338</v>
      </c>
      <c r="B58" s="86">
        <v>200</v>
      </c>
      <c r="C58" s="229" t="s">
        <v>321</v>
      </c>
      <c r="D58" s="84">
        <f t="shared" si="8"/>
        <v>9800</v>
      </c>
      <c r="E58" s="85">
        <f t="shared" si="8"/>
        <v>9640</v>
      </c>
      <c r="F58" s="81">
        <f t="shared" si="7"/>
        <v>160</v>
      </c>
      <c r="H58" s="20"/>
    </row>
    <row r="59" spans="1:8" ht="36.75" customHeight="1" x14ac:dyDescent="0.2">
      <c r="A59" s="208" t="s">
        <v>252</v>
      </c>
      <c r="B59" s="86">
        <v>200</v>
      </c>
      <c r="C59" s="229" t="s">
        <v>260</v>
      </c>
      <c r="D59" s="84">
        <f t="shared" si="8"/>
        <v>9800</v>
      </c>
      <c r="E59" s="85">
        <f t="shared" si="8"/>
        <v>9640</v>
      </c>
      <c r="F59" s="81">
        <f t="shared" si="7"/>
        <v>160</v>
      </c>
      <c r="H59" s="20"/>
    </row>
    <row r="60" spans="1:8" ht="21" customHeight="1" x14ac:dyDescent="0.2">
      <c r="A60" s="207" t="s">
        <v>363</v>
      </c>
      <c r="B60" s="86">
        <v>200</v>
      </c>
      <c r="C60" s="229" t="s">
        <v>196</v>
      </c>
      <c r="D60" s="84">
        <v>9800</v>
      </c>
      <c r="E60" s="85">
        <v>9640</v>
      </c>
      <c r="F60" s="81">
        <f t="shared" si="7"/>
        <v>160</v>
      </c>
      <c r="H60" s="20"/>
    </row>
    <row r="61" spans="1:8" ht="119.25" customHeight="1" x14ac:dyDescent="0.2">
      <c r="A61" s="203" t="s">
        <v>365</v>
      </c>
      <c r="B61" s="86">
        <v>200</v>
      </c>
      <c r="C61" s="229" t="s">
        <v>293</v>
      </c>
      <c r="D61" s="84">
        <f t="shared" ref="D61:E63" si="9">D62</f>
        <v>7300</v>
      </c>
      <c r="E61" s="85">
        <f>E62</f>
        <v>7290</v>
      </c>
      <c r="F61" s="81">
        <f t="shared" si="7"/>
        <v>10</v>
      </c>
      <c r="H61" s="20"/>
    </row>
    <row r="62" spans="1:8" ht="39.75" customHeight="1" x14ac:dyDescent="0.2">
      <c r="A62" s="203" t="s">
        <v>338</v>
      </c>
      <c r="B62" s="86">
        <v>200</v>
      </c>
      <c r="C62" s="229" t="s">
        <v>322</v>
      </c>
      <c r="D62" s="84">
        <f t="shared" si="9"/>
        <v>7300</v>
      </c>
      <c r="E62" s="85">
        <f>E63</f>
        <v>7290</v>
      </c>
      <c r="F62" s="81">
        <f t="shared" si="7"/>
        <v>10</v>
      </c>
      <c r="H62" s="20"/>
    </row>
    <row r="63" spans="1:8" ht="42" customHeight="1" x14ac:dyDescent="0.2">
      <c r="A63" s="208" t="s">
        <v>252</v>
      </c>
      <c r="B63" s="86">
        <v>200</v>
      </c>
      <c r="C63" s="229" t="s">
        <v>294</v>
      </c>
      <c r="D63" s="84">
        <f t="shared" si="9"/>
        <v>7300</v>
      </c>
      <c r="E63" s="85">
        <f t="shared" si="9"/>
        <v>7290</v>
      </c>
      <c r="F63" s="81">
        <f t="shared" si="7"/>
        <v>10</v>
      </c>
      <c r="H63" s="20"/>
    </row>
    <row r="64" spans="1:8" ht="20.25" customHeight="1" x14ac:dyDescent="0.2">
      <c r="A64" s="207" t="s">
        <v>363</v>
      </c>
      <c r="B64" s="86">
        <v>200</v>
      </c>
      <c r="C64" s="229" t="s">
        <v>295</v>
      </c>
      <c r="D64" s="84">
        <v>7300</v>
      </c>
      <c r="E64" s="85">
        <v>7290</v>
      </c>
      <c r="F64" s="81">
        <f t="shared" si="7"/>
        <v>10</v>
      </c>
      <c r="H64" s="20"/>
    </row>
    <row r="65" spans="1:8" ht="87.75" customHeight="1" x14ac:dyDescent="0.2">
      <c r="A65" s="223" t="s">
        <v>401</v>
      </c>
      <c r="B65" s="86">
        <v>200</v>
      </c>
      <c r="C65" s="229" t="s">
        <v>400</v>
      </c>
      <c r="D65" s="84">
        <f t="shared" ref="D65:E69" si="10">D66</f>
        <v>100</v>
      </c>
      <c r="E65" s="85" t="str">
        <f t="shared" si="10"/>
        <v>-</v>
      </c>
      <c r="F65" s="81">
        <f t="shared" ref="F65:F70" si="11">D65</f>
        <v>100</v>
      </c>
      <c r="H65" s="20"/>
    </row>
    <row r="66" spans="1:8" ht="51.75" customHeight="1" x14ac:dyDescent="0.2">
      <c r="A66" s="224" t="s">
        <v>402</v>
      </c>
      <c r="B66" s="86">
        <v>200</v>
      </c>
      <c r="C66" s="229" t="s">
        <v>384</v>
      </c>
      <c r="D66" s="84">
        <f t="shared" si="10"/>
        <v>100</v>
      </c>
      <c r="E66" s="85" t="str">
        <f t="shared" si="10"/>
        <v>-</v>
      </c>
      <c r="F66" s="81">
        <f t="shared" si="11"/>
        <v>100</v>
      </c>
      <c r="H66" s="20"/>
    </row>
    <row r="67" spans="1:8" ht="169.5" customHeight="1" x14ac:dyDescent="0.2">
      <c r="A67" s="207" t="s">
        <v>403</v>
      </c>
      <c r="B67" s="86">
        <v>200</v>
      </c>
      <c r="C67" s="229" t="s">
        <v>385</v>
      </c>
      <c r="D67" s="84">
        <f t="shared" si="10"/>
        <v>100</v>
      </c>
      <c r="E67" s="85" t="str">
        <f t="shared" si="10"/>
        <v>-</v>
      </c>
      <c r="F67" s="81">
        <f t="shared" si="11"/>
        <v>100</v>
      </c>
      <c r="H67" s="20"/>
    </row>
    <row r="68" spans="1:8" ht="37.5" customHeight="1" x14ac:dyDescent="0.2">
      <c r="A68" s="203" t="s">
        <v>338</v>
      </c>
      <c r="B68" s="86">
        <v>200</v>
      </c>
      <c r="C68" s="229" t="s">
        <v>386</v>
      </c>
      <c r="D68" s="84">
        <f t="shared" si="10"/>
        <v>100</v>
      </c>
      <c r="E68" s="85" t="str">
        <f t="shared" si="10"/>
        <v>-</v>
      </c>
      <c r="F68" s="81">
        <f t="shared" si="11"/>
        <v>100</v>
      </c>
      <c r="H68" s="20"/>
    </row>
    <row r="69" spans="1:8" ht="38.25" customHeight="1" x14ac:dyDescent="0.2">
      <c r="A69" s="208" t="s">
        <v>252</v>
      </c>
      <c r="B69" s="86">
        <v>200</v>
      </c>
      <c r="C69" s="229" t="s">
        <v>387</v>
      </c>
      <c r="D69" s="84">
        <f t="shared" si="10"/>
        <v>100</v>
      </c>
      <c r="E69" s="85" t="str">
        <f t="shared" si="10"/>
        <v>-</v>
      </c>
      <c r="F69" s="81">
        <f t="shared" si="11"/>
        <v>100</v>
      </c>
      <c r="H69" s="20"/>
    </row>
    <row r="70" spans="1:8" ht="18.75" customHeight="1" x14ac:dyDescent="0.2">
      <c r="A70" s="207" t="s">
        <v>363</v>
      </c>
      <c r="B70" s="86">
        <v>200</v>
      </c>
      <c r="C70" s="229" t="s">
        <v>388</v>
      </c>
      <c r="D70" s="84">
        <v>100</v>
      </c>
      <c r="E70" s="85" t="s">
        <v>74</v>
      </c>
      <c r="F70" s="81">
        <f t="shared" si="11"/>
        <v>100</v>
      </c>
      <c r="H70" s="20"/>
    </row>
    <row r="71" spans="1:8" ht="36.75" customHeight="1" x14ac:dyDescent="0.2">
      <c r="A71" s="208" t="s">
        <v>180</v>
      </c>
      <c r="B71" s="86">
        <v>200</v>
      </c>
      <c r="C71" s="229" t="s">
        <v>451</v>
      </c>
      <c r="D71" s="84">
        <f t="shared" ref="D71:E75" si="12">D72</f>
        <v>5300</v>
      </c>
      <c r="E71" s="84">
        <f>E72</f>
        <v>5240</v>
      </c>
      <c r="F71" s="81">
        <f t="shared" ref="F71:F89" si="13">D71-E71</f>
        <v>60</v>
      </c>
      <c r="H71" s="20"/>
    </row>
    <row r="72" spans="1:8" ht="18.75" customHeight="1" x14ac:dyDescent="0.2">
      <c r="A72" s="207" t="s">
        <v>176</v>
      </c>
      <c r="B72" s="86">
        <v>200</v>
      </c>
      <c r="C72" s="229" t="s">
        <v>452</v>
      </c>
      <c r="D72" s="84">
        <f t="shared" si="12"/>
        <v>5300</v>
      </c>
      <c r="E72" s="84">
        <f t="shared" si="12"/>
        <v>5240</v>
      </c>
      <c r="F72" s="81">
        <f t="shared" si="13"/>
        <v>60</v>
      </c>
      <c r="H72" s="20"/>
    </row>
    <row r="73" spans="1:8" ht="96.75" customHeight="1" x14ac:dyDescent="0.2">
      <c r="A73" s="207" t="s">
        <v>457</v>
      </c>
      <c r="B73" s="86">
        <v>200</v>
      </c>
      <c r="C73" s="229" t="s">
        <v>453</v>
      </c>
      <c r="D73" s="84">
        <f t="shared" si="12"/>
        <v>5300</v>
      </c>
      <c r="E73" s="84">
        <f t="shared" si="12"/>
        <v>5240</v>
      </c>
      <c r="F73" s="81">
        <f t="shared" si="13"/>
        <v>60</v>
      </c>
      <c r="H73" s="20"/>
    </row>
    <row r="74" spans="1:8" ht="37.5" customHeight="1" x14ac:dyDescent="0.2">
      <c r="A74" s="203" t="s">
        <v>338</v>
      </c>
      <c r="B74" s="86">
        <v>200</v>
      </c>
      <c r="C74" s="229" t="s">
        <v>454</v>
      </c>
      <c r="D74" s="84">
        <f t="shared" si="12"/>
        <v>5300</v>
      </c>
      <c r="E74" s="84">
        <f t="shared" si="12"/>
        <v>5240</v>
      </c>
      <c r="F74" s="81">
        <f t="shared" si="13"/>
        <v>60</v>
      </c>
      <c r="H74" s="20"/>
    </row>
    <row r="75" spans="1:8" ht="38.25" customHeight="1" x14ac:dyDescent="0.2">
      <c r="A75" s="208" t="s">
        <v>252</v>
      </c>
      <c r="B75" s="86">
        <v>200</v>
      </c>
      <c r="C75" s="229" t="s">
        <v>455</v>
      </c>
      <c r="D75" s="84">
        <f t="shared" si="12"/>
        <v>5300</v>
      </c>
      <c r="E75" s="84">
        <f t="shared" si="12"/>
        <v>5240</v>
      </c>
      <c r="F75" s="81">
        <f t="shared" si="13"/>
        <v>60</v>
      </c>
      <c r="H75" s="20"/>
    </row>
    <row r="76" spans="1:8" ht="18.75" customHeight="1" x14ac:dyDescent="0.2">
      <c r="A76" s="207" t="s">
        <v>363</v>
      </c>
      <c r="B76" s="86">
        <v>200</v>
      </c>
      <c r="C76" s="229" t="s">
        <v>456</v>
      </c>
      <c r="D76" s="84">
        <v>5300</v>
      </c>
      <c r="E76" s="85">
        <v>5240</v>
      </c>
      <c r="F76" s="81">
        <f t="shared" si="13"/>
        <v>60</v>
      </c>
      <c r="H76" s="20"/>
    </row>
    <row r="77" spans="1:8" ht="15" customHeight="1" x14ac:dyDescent="0.2">
      <c r="A77" s="206" t="s">
        <v>58</v>
      </c>
      <c r="B77" s="82">
        <v>200</v>
      </c>
      <c r="C77" s="230" t="s">
        <v>197</v>
      </c>
      <c r="D77" s="84">
        <f t="shared" ref="D77:E80" si="14">D78</f>
        <v>208200</v>
      </c>
      <c r="E77" s="85">
        <f>E78</f>
        <v>208200</v>
      </c>
      <c r="F77" s="81" t="s">
        <v>74</v>
      </c>
      <c r="H77" s="21"/>
    </row>
    <row r="78" spans="1:8" ht="24" x14ac:dyDescent="0.2">
      <c r="A78" s="203" t="s">
        <v>59</v>
      </c>
      <c r="B78" s="80">
        <v>200</v>
      </c>
      <c r="C78" s="227" t="s">
        <v>198</v>
      </c>
      <c r="D78" s="84">
        <f>D79</f>
        <v>208200</v>
      </c>
      <c r="E78" s="85">
        <f>E79</f>
        <v>208200</v>
      </c>
      <c r="F78" s="81" t="s">
        <v>74</v>
      </c>
      <c r="H78" s="20"/>
    </row>
    <row r="79" spans="1:8" ht="36.75" customHeight="1" x14ac:dyDescent="0.2">
      <c r="A79" s="208" t="s">
        <v>180</v>
      </c>
      <c r="B79" s="80">
        <v>200</v>
      </c>
      <c r="C79" s="228" t="s">
        <v>199</v>
      </c>
      <c r="D79" s="84">
        <f>D80</f>
        <v>208200</v>
      </c>
      <c r="E79" s="85">
        <f>E80</f>
        <v>208200</v>
      </c>
      <c r="F79" s="81" t="s">
        <v>74</v>
      </c>
      <c r="H79" s="20"/>
    </row>
    <row r="80" spans="1:8" ht="18.75" customHeight="1" x14ac:dyDescent="0.2">
      <c r="A80" s="208" t="s">
        <v>176</v>
      </c>
      <c r="B80" s="80">
        <v>200</v>
      </c>
      <c r="C80" s="228" t="s">
        <v>200</v>
      </c>
      <c r="D80" s="85">
        <f t="shared" si="14"/>
        <v>208200</v>
      </c>
      <c r="E80" s="85">
        <f t="shared" si="14"/>
        <v>208200</v>
      </c>
      <c r="F80" s="81" t="s">
        <v>74</v>
      </c>
      <c r="H80" s="20"/>
    </row>
    <row r="81" spans="1:8" ht="84.75" customHeight="1" x14ac:dyDescent="0.2">
      <c r="A81" s="215" t="s">
        <v>255</v>
      </c>
      <c r="B81" s="80">
        <v>200</v>
      </c>
      <c r="C81" s="228" t="s">
        <v>201</v>
      </c>
      <c r="D81" s="85">
        <f>D82+D86</f>
        <v>208200</v>
      </c>
      <c r="E81" s="85">
        <f>E82+E86</f>
        <v>208200</v>
      </c>
      <c r="F81" s="81" t="s">
        <v>74</v>
      </c>
      <c r="H81" s="20"/>
    </row>
    <row r="82" spans="1:8" ht="72.75" customHeight="1" x14ac:dyDescent="0.2">
      <c r="A82" s="215" t="s">
        <v>336</v>
      </c>
      <c r="B82" s="80">
        <v>200</v>
      </c>
      <c r="C82" s="228" t="s">
        <v>323</v>
      </c>
      <c r="D82" s="85">
        <f>D83</f>
        <v>201370.25</v>
      </c>
      <c r="E82" s="85">
        <f>E83</f>
        <v>201370.25</v>
      </c>
      <c r="F82" s="81" t="s">
        <v>74</v>
      </c>
      <c r="H82" s="20"/>
    </row>
    <row r="83" spans="1:8" ht="32.25" customHeight="1" x14ac:dyDescent="0.2">
      <c r="A83" s="203" t="s">
        <v>251</v>
      </c>
      <c r="B83" s="80">
        <v>200</v>
      </c>
      <c r="C83" s="228" t="s">
        <v>261</v>
      </c>
      <c r="D83" s="85">
        <f>D84+D85</f>
        <v>201370.25</v>
      </c>
      <c r="E83" s="85">
        <f>E84+E85</f>
        <v>201370.25</v>
      </c>
      <c r="F83" s="81" t="s">
        <v>74</v>
      </c>
      <c r="H83" s="20"/>
    </row>
    <row r="84" spans="1:8" ht="24.75" customHeight="1" x14ac:dyDescent="0.2">
      <c r="A84" s="203" t="s">
        <v>155</v>
      </c>
      <c r="B84" s="80">
        <v>200</v>
      </c>
      <c r="C84" s="228" t="s">
        <v>202</v>
      </c>
      <c r="D84" s="85">
        <v>154928.14000000001</v>
      </c>
      <c r="E84" s="85">
        <v>154928.14000000001</v>
      </c>
      <c r="F84" s="81" t="s">
        <v>74</v>
      </c>
      <c r="H84" s="20"/>
    </row>
    <row r="85" spans="1:8" ht="55.5" customHeight="1" x14ac:dyDescent="0.2">
      <c r="A85" s="206" t="s">
        <v>158</v>
      </c>
      <c r="B85" s="82">
        <v>200</v>
      </c>
      <c r="C85" s="228" t="s">
        <v>203</v>
      </c>
      <c r="D85" s="85">
        <v>46442.11</v>
      </c>
      <c r="E85" s="85">
        <v>46442.11</v>
      </c>
      <c r="F85" s="81" t="s">
        <v>74</v>
      </c>
      <c r="H85" s="20"/>
    </row>
    <row r="86" spans="1:8" ht="36" x14ac:dyDescent="0.2">
      <c r="A86" s="216" t="s">
        <v>338</v>
      </c>
      <c r="B86" s="82">
        <v>200</v>
      </c>
      <c r="C86" s="228" t="s">
        <v>463</v>
      </c>
      <c r="D86" s="85">
        <f>D87</f>
        <v>6829.75</v>
      </c>
      <c r="E86" s="85">
        <f>E87</f>
        <v>6829.75</v>
      </c>
      <c r="F86" s="81" t="s">
        <v>74</v>
      </c>
      <c r="H86" s="20"/>
    </row>
    <row r="87" spans="1:8" ht="38.25" customHeight="1" x14ac:dyDescent="0.2">
      <c r="A87" s="208" t="s">
        <v>252</v>
      </c>
      <c r="B87" s="82">
        <v>200</v>
      </c>
      <c r="C87" s="228" t="s">
        <v>464</v>
      </c>
      <c r="D87" s="85">
        <f>D88</f>
        <v>6829.75</v>
      </c>
      <c r="E87" s="85">
        <f>E88</f>
        <v>6829.75</v>
      </c>
      <c r="F87" s="81" t="s">
        <v>74</v>
      </c>
      <c r="H87" s="20"/>
    </row>
    <row r="88" spans="1:8" ht="15" customHeight="1" x14ac:dyDescent="0.2">
      <c r="A88" s="207" t="s">
        <v>363</v>
      </c>
      <c r="B88" s="82">
        <v>200</v>
      </c>
      <c r="C88" s="228" t="s">
        <v>465</v>
      </c>
      <c r="D88" s="85">
        <v>6829.75</v>
      </c>
      <c r="E88" s="85">
        <v>6829.75</v>
      </c>
      <c r="F88" s="81" t="s">
        <v>74</v>
      </c>
      <c r="H88" s="20"/>
    </row>
    <row r="89" spans="1:8" ht="27.75" customHeight="1" x14ac:dyDescent="0.2">
      <c r="A89" s="206" t="s">
        <v>60</v>
      </c>
      <c r="B89" s="82">
        <v>200</v>
      </c>
      <c r="C89" s="230" t="s">
        <v>204</v>
      </c>
      <c r="D89" s="84">
        <f>D90+D97</f>
        <v>30500</v>
      </c>
      <c r="E89" s="85">
        <f>E97+E90</f>
        <v>30488.3</v>
      </c>
      <c r="F89" s="81">
        <f t="shared" si="13"/>
        <v>11.700000000000728</v>
      </c>
      <c r="H89" s="21"/>
    </row>
    <row r="90" spans="1:8" ht="46.5" customHeight="1" x14ac:dyDescent="0.2">
      <c r="A90" s="203" t="s">
        <v>366</v>
      </c>
      <c r="B90" s="80">
        <v>200</v>
      </c>
      <c r="C90" s="227" t="s">
        <v>205</v>
      </c>
      <c r="D90" s="84">
        <f>D91</f>
        <v>3400</v>
      </c>
      <c r="E90" s="85">
        <f>E91</f>
        <v>3400</v>
      </c>
      <c r="F90" s="81" t="s">
        <v>74</v>
      </c>
      <c r="H90" s="20"/>
    </row>
    <row r="91" spans="1:8" ht="94.5" customHeight="1" x14ac:dyDescent="0.2">
      <c r="A91" s="203" t="s">
        <v>389</v>
      </c>
      <c r="B91" s="80">
        <v>200</v>
      </c>
      <c r="C91" s="227" t="s">
        <v>206</v>
      </c>
      <c r="D91" s="84">
        <f>D92</f>
        <v>3400</v>
      </c>
      <c r="E91" s="85">
        <f>E92</f>
        <v>3400</v>
      </c>
      <c r="F91" s="81" t="s">
        <v>74</v>
      </c>
      <c r="H91" s="20"/>
    </row>
    <row r="92" spans="1:8" ht="28.5" customHeight="1" x14ac:dyDescent="0.2">
      <c r="A92" s="207" t="s">
        <v>391</v>
      </c>
      <c r="B92" s="80">
        <v>200</v>
      </c>
      <c r="C92" s="228" t="s">
        <v>390</v>
      </c>
      <c r="D92" s="84">
        <f t="shared" ref="D92:E95" si="15">D93</f>
        <v>3400</v>
      </c>
      <c r="E92" s="85">
        <f t="shared" si="15"/>
        <v>3400</v>
      </c>
      <c r="F92" s="81" t="s">
        <v>74</v>
      </c>
      <c r="H92" s="20"/>
    </row>
    <row r="93" spans="1:8" ht="132" customHeight="1" x14ac:dyDescent="0.2">
      <c r="A93" s="207" t="s">
        <v>393</v>
      </c>
      <c r="B93" s="80">
        <v>200</v>
      </c>
      <c r="C93" s="228" t="s">
        <v>392</v>
      </c>
      <c r="D93" s="84">
        <f t="shared" si="15"/>
        <v>3400</v>
      </c>
      <c r="E93" s="85">
        <f t="shared" si="15"/>
        <v>3400</v>
      </c>
      <c r="F93" s="81" t="s">
        <v>74</v>
      </c>
      <c r="H93" s="20"/>
    </row>
    <row r="94" spans="1:8" ht="38.25" customHeight="1" x14ac:dyDescent="0.2">
      <c r="A94" s="216" t="s">
        <v>338</v>
      </c>
      <c r="B94" s="80">
        <v>200</v>
      </c>
      <c r="C94" s="228" t="s">
        <v>394</v>
      </c>
      <c r="D94" s="84">
        <f t="shared" si="15"/>
        <v>3400</v>
      </c>
      <c r="E94" s="85">
        <f t="shared" si="15"/>
        <v>3400</v>
      </c>
      <c r="F94" s="81" t="s">
        <v>74</v>
      </c>
      <c r="H94" s="20"/>
    </row>
    <row r="95" spans="1:8" ht="40.5" customHeight="1" x14ac:dyDescent="0.2">
      <c r="A95" s="208" t="s">
        <v>252</v>
      </c>
      <c r="B95" s="80">
        <v>200</v>
      </c>
      <c r="C95" s="228" t="s">
        <v>395</v>
      </c>
      <c r="D95" s="84">
        <f t="shared" si="15"/>
        <v>3400</v>
      </c>
      <c r="E95" s="85">
        <f t="shared" si="15"/>
        <v>3400</v>
      </c>
      <c r="F95" s="81" t="s">
        <v>74</v>
      </c>
      <c r="H95" s="20"/>
    </row>
    <row r="96" spans="1:8" ht="15" customHeight="1" x14ac:dyDescent="0.2">
      <c r="A96" s="207" t="s">
        <v>363</v>
      </c>
      <c r="B96" s="80">
        <v>200</v>
      </c>
      <c r="C96" s="228" t="s">
        <v>396</v>
      </c>
      <c r="D96" s="84">
        <v>3400</v>
      </c>
      <c r="E96" s="85">
        <v>3400</v>
      </c>
      <c r="F96" s="81" t="s">
        <v>74</v>
      </c>
      <c r="H96" s="20"/>
    </row>
    <row r="97" spans="1:8" ht="15" customHeight="1" x14ac:dyDescent="0.2">
      <c r="A97" s="207" t="s">
        <v>398</v>
      </c>
      <c r="B97" s="80">
        <v>200</v>
      </c>
      <c r="C97" s="228" t="s">
        <v>399</v>
      </c>
      <c r="D97" s="84">
        <f>D98</f>
        <v>27100</v>
      </c>
      <c r="E97" s="85">
        <f>E98</f>
        <v>27088.3</v>
      </c>
      <c r="F97" s="81">
        <f t="shared" ref="F97:F115" si="16">D97-E97</f>
        <v>11.700000000000728</v>
      </c>
      <c r="H97" s="20"/>
    </row>
    <row r="98" spans="1:8" ht="87.75" customHeight="1" x14ac:dyDescent="0.2">
      <c r="A98" s="208" t="s">
        <v>404</v>
      </c>
      <c r="B98" s="80">
        <v>200</v>
      </c>
      <c r="C98" s="228" t="s">
        <v>397</v>
      </c>
      <c r="D98" s="84">
        <f>D100</f>
        <v>27100</v>
      </c>
      <c r="E98" s="85">
        <f>E100</f>
        <v>27088.3</v>
      </c>
      <c r="F98" s="81">
        <f t="shared" si="16"/>
        <v>11.700000000000728</v>
      </c>
      <c r="H98" s="20"/>
    </row>
    <row r="99" spans="1:8" ht="18.75" customHeight="1" x14ac:dyDescent="0.2">
      <c r="A99" s="208" t="s">
        <v>406</v>
      </c>
      <c r="B99" s="80">
        <v>200</v>
      </c>
      <c r="C99" s="228" t="s">
        <v>405</v>
      </c>
      <c r="D99" s="84">
        <f>D100</f>
        <v>27100</v>
      </c>
      <c r="E99" s="85">
        <f>E100</f>
        <v>27088.3</v>
      </c>
      <c r="F99" s="81">
        <f t="shared" si="16"/>
        <v>11.700000000000728</v>
      </c>
      <c r="H99" s="20"/>
    </row>
    <row r="100" spans="1:8" ht="138" customHeight="1" x14ac:dyDescent="0.2">
      <c r="A100" s="208" t="s">
        <v>408</v>
      </c>
      <c r="B100" s="80">
        <v>200</v>
      </c>
      <c r="C100" s="228" t="s">
        <v>407</v>
      </c>
      <c r="D100" s="84">
        <f t="shared" ref="D100:E102" si="17">D101</f>
        <v>27100</v>
      </c>
      <c r="E100" s="85">
        <f>E101</f>
        <v>27088.3</v>
      </c>
      <c r="F100" s="81">
        <f t="shared" si="16"/>
        <v>11.700000000000728</v>
      </c>
      <c r="H100" s="20"/>
    </row>
    <row r="101" spans="1:8" ht="39" customHeight="1" x14ac:dyDescent="0.2">
      <c r="A101" s="216" t="s">
        <v>338</v>
      </c>
      <c r="B101" s="80">
        <v>200</v>
      </c>
      <c r="C101" s="228" t="s">
        <v>409</v>
      </c>
      <c r="D101" s="84">
        <f t="shared" si="17"/>
        <v>27100</v>
      </c>
      <c r="E101" s="85">
        <f t="shared" si="17"/>
        <v>27088.3</v>
      </c>
      <c r="F101" s="81">
        <f t="shared" si="16"/>
        <v>11.700000000000728</v>
      </c>
      <c r="H101" s="20"/>
    </row>
    <row r="102" spans="1:8" ht="39.75" customHeight="1" x14ac:dyDescent="0.2">
      <c r="A102" s="208" t="s">
        <v>252</v>
      </c>
      <c r="B102" s="80">
        <v>200</v>
      </c>
      <c r="C102" s="228" t="s">
        <v>410</v>
      </c>
      <c r="D102" s="84">
        <f t="shared" si="17"/>
        <v>27100</v>
      </c>
      <c r="E102" s="85">
        <f t="shared" si="17"/>
        <v>27088.3</v>
      </c>
      <c r="F102" s="81">
        <f t="shared" si="16"/>
        <v>11.700000000000728</v>
      </c>
      <c r="H102" s="20"/>
    </row>
    <row r="103" spans="1:8" ht="15.75" customHeight="1" x14ac:dyDescent="0.2">
      <c r="A103" s="207" t="s">
        <v>363</v>
      </c>
      <c r="B103" s="80">
        <v>200</v>
      </c>
      <c r="C103" s="228" t="s">
        <v>411</v>
      </c>
      <c r="D103" s="84">
        <v>27100</v>
      </c>
      <c r="E103" s="85">
        <v>27088.3</v>
      </c>
      <c r="F103" s="81">
        <f t="shared" si="16"/>
        <v>11.700000000000728</v>
      </c>
      <c r="H103" s="20"/>
    </row>
    <row r="104" spans="1:8" ht="18" customHeight="1" x14ac:dyDescent="0.2">
      <c r="A104" s="207" t="s">
        <v>150</v>
      </c>
      <c r="B104" s="80">
        <v>200</v>
      </c>
      <c r="C104" s="228" t="s">
        <v>207</v>
      </c>
      <c r="D104" s="87">
        <f>D105+D121</f>
        <v>2195000</v>
      </c>
      <c r="E104" s="88">
        <f>E105+E121</f>
        <v>2190829.6</v>
      </c>
      <c r="F104" s="81">
        <f t="shared" si="16"/>
        <v>4170.3999999999069</v>
      </c>
      <c r="H104" s="20"/>
    </row>
    <row r="105" spans="1:8" ht="16.5" customHeight="1" x14ac:dyDescent="0.2">
      <c r="A105" s="207" t="s">
        <v>100</v>
      </c>
      <c r="B105" s="80">
        <v>200</v>
      </c>
      <c r="C105" s="228" t="s">
        <v>208</v>
      </c>
      <c r="D105" s="84">
        <f>D106</f>
        <v>2134000</v>
      </c>
      <c r="E105" s="85">
        <f>E106</f>
        <v>2129829.6</v>
      </c>
      <c r="F105" s="81">
        <f t="shared" si="16"/>
        <v>4170.3999999999069</v>
      </c>
      <c r="H105" s="20"/>
    </row>
    <row r="106" spans="1:8" ht="40.5" customHeight="1" x14ac:dyDescent="0.2">
      <c r="A106" s="203" t="s">
        <v>210</v>
      </c>
      <c r="B106" s="80">
        <v>200</v>
      </c>
      <c r="C106" s="228" t="s">
        <v>209</v>
      </c>
      <c r="D106" s="84">
        <f>D107+D116</f>
        <v>2134000</v>
      </c>
      <c r="E106" s="85">
        <f>E107+E116</f>
        <v>2129829.6</v>
      </c>
      <c r="F106" s="81">
        <f t="shared" si="16"/>
        <v>4170.3999999999069</v>
      </c>
      <c r="H106" s="20"/>
    </row>
    <row r="107" spans="1:8" ht="39.75" customHeight="1" x14ac:dyDescent="0.2">
      <c r="A107" s="203" t="s">
        <v>118</v>
      </c>
      <c r="B107" s="80">
        <v>200</v>
      </c>
      <c r="C107" s="228" t="s">
        <v>211</v>
      </c>
      <c r="D107" s="84">
        <f>D108+D112</f>
        <v>2069000</v>
      </c>
      <c r="E107" s="85">
        <f>E108+E112</f>
        <v>2064886.6</v>
      </c>
      <c r="F107" s="81">
        <f t="shared" si="16"/>
        <v>4113.3999999999069</v>
      </c>
      <c r="H107" s="20"/>
    </row>
    <row r="108" spans="1:8" ht="112.5" customHeight="1" x14ac:dyDescent="0.2">
      <c r="A108" s="203" t="s">
        <v>476</v>
      </c>
      <c r="B108" s="80">
        <v>200</v>
      </c>
      <c r="C108" s="228" t="s">
        <v>212</v>
      </c>
      <c r="D108" s="84">
        <f t="shared" ref="D108:E110" si="18">D109</f>
        <v>2037700</v>
      </c>
      <c r="E108" s="85">
        <f t="shared" si="18"/>
        <v>2033662</v>
      </c>
      <c r="F108" s="81">
        <f t="shared" si="16"/>
        <v>4038</v>
      </c>
      <c r="H108" s="20"/>
    </row>
    <row r="109" spans="1:8" ht="42.75" customHeight="1" x14ac:dyDescent="0.2">
      <c r="A109" s="203" t="s">
        <v>338</v>
      </c>
      <c r="B109" s="80">
        <v>200</v>
      </c>
      <c r="C109" s="228" t="s">
        <v>324</v>
      </c>
      <c r="D109" s="84">
        <f t="shared" si="18"/>
        <v>2037700</v>
      </c>
      <c r="E109" s="85">
        <f t="shared" si="18"/>
        <v>2033662</v>
      </c>
      <c r="F109" s="81">
        <f t="shared" si="16"/>
        <v>4038</v>
      </c>
      <c r="H109" s="20"/>
    </row>
    <row r="110" spans="1:8" ht="35.25" customHeight="1" x14ac:dyDescent="0.2">
      <c r="A110" s="208" t="s">
        <v>252</v>
      </c>
      <c r="B110" s="80">
        <v>201</v>
      </c>
      <c r="C110" s="228" t="s">
        <v>262</v>
      </c>
      <c r="D110" s="84">
        <f t="shared" si="18"/>
        <v>2037700</v>
      </c>
      <c r="E110" s="85">
        <f t="shared" si="18"/>
        <v>2033662</v>
      </c>
      <c r="F110" s="81">
        <f t="shared" si="16"/>
        <v>4038</v>
      </c>
      <c r="H110" s="20"/>
    </row>
    <row r="111" spans="1:8" ht="17.25" customHeight="1" x14ac:dyDescent="0.2">
      <c r="A111" s="207" t="s">
        <v>363</v>
      </c>
      <c r="B111" s="80">
        <v>200</v>
      </c>
      <c r="C111" s="228" t="s">
        <v>213</v>
      </c>
      <c r="D111" s="84">
        <v>2037700</v>
      </c>
      <c r="E111" s="85">
        <v>2033662</v>
      </c>
      <c r="F111" s="81">
        <f t="shared" si="16"/>
        <v>4038</v>
      </c>
      <c r="H111" s="20"/>
    </row>
    <row r="112" spans="1:8" ht="89.25" customHeight="1" x14ac:dyDescent="0.2">
      <c r="A112" s="203" t="s">
        <v>473</v>
      </c>
      <c r="B112" s="80">
        <v>200</v>
      </c>
      <c r="C112" s="228" t="s">
        <v>469</v>
      </c>
      <c r="D112" s="84">
        <f>D113</f>
        <v>31300</v>
      </c>
      <c r="E112" s="85">
        <f t="shared" ref="D112:E114" si="19">E113</f>
        <v>31224.6</v>
      </c>
      <c r="F112" s="81">
        <f t="shared" si="16"/>
        <v>75.400000000001455</v>
      </c>
      <c r="H112" s="20"/>
    </row>
    <row r="113" spans="1:8" ht="41.25" customHeight="1" x14ac:dyDescent="0.2">
      <c r="A113" s="203" t="s">
        <v>338</v>
      </c>
      <c r="B113" s="80">
        <v>200</v>
      </c>
      <c r="C113" s="228" t="s">
        <v>470</v>
      </c>
      <c r="D113" s="84">
        <f t="shared" si="19"/>
        <v>31300</v>
      </c>
      <c r="E113" s="85">
        <f t="shared" si="19"/>
        <v>31224.6</v>
      </c>
      <c r="F113" s="81">
        <f t="shared" si="16"/>
        <v>75.400000000001455</v>
      </c>
      <c r="H113" s="20"/>
    </row>
    <row r="114" spans="1:8" ht="38.25" customHeight="1" x14ac:dyDescent="0.2">
      <c r="A114" s="208" t="s">
        <v>252</v>
      </c>
      <c r="B114" s="80">
        <v>200</v>
      </c>
      <c r="C114" s="228" t="s">
        <v>471</v>
      </c>
      <c r="D114" s="84">
        <f t="shared" si="19"/>
        <v>31300</v>
      </c>
      <c r="E114" s="85">
        <f t="shared" si="19"/>
        <v>31224.6</v>
      </c>
      <c r="F114" s="81">
        <f t="shared" si="16"/>
        <v>75.400000000001455</v>
      </c>
      <c r="H114" s="20"/>
    </row>
    <row r="115" spans="1:8" ht="17.25" customHeight="1" x14ac:dyDescent="0.2">
      <c r="A115" s="207" t="s">
        <v>363</v>
      </c>
      <c r="B115" s="80">
        <v>200</v>
      </c>
      <c r="C115" s="228" t="s">
        <v>472</v>
      </c>
      <c r="D115" s="84">
        <v>31300</v>
      </c>
      <c r="E115" s="85">
        <v>31224.6</v>
      </c>
      <c r="F115" s="81">
        <f t="shared" si="16"/>
        <v>75.400000000001455</v>
      </c>
      <c r="H115" s="20"/>
    </row>
    <row r="116" spans="1:8" ht="40.5" customHeight="1" x14ac:dyDescent="0.2">
      <c r="A116" s="207" t="s">
        <v>119</v>
      </c>
      <c r="B116" s="80">
        <v>200</v>
      </c>
      <c r="C116" s="228" t="s">
        <v>247</v>
      </c>
      <c r="D116" s="84">
        <f t="shared" ref="D116:E119" si="20">D117</f>
        <v>65000</v>
      </c>
      <c r="E116" s="85">
        <f t="shared" si="20"/>
        <v>64943</v>
      </c>
      <c r="F116" s="81">
        <f t="shared" ref="F116:F147" si="21">D116-E116</f>
        <v>57</v>
      </c>
      <c r="H116" s="20"/>
    </row>
    <row r="117" spans="1:8" ht="97.5" customHeight="1" x14ac:dyDescent="0.2">
      <c r="A117" s="207" t="s">
        <v>125</v>
      </c>
      <c r="B117" s="80">
        <v>200</v>
      </c>
      <c r="C117" s="228" t="s">
        <v>214</v>
      </c>
      <c r="D117" s="84">
        <f t="shared" si="20"/>
        <v>65000</v>
      </c>
      <c r="E117" s="85">
        <f t="shared" si="20"/>
        <v>64943</v>
      </c>
      <c r="F117" s="81">
        <f t="shared" si="21"/>
        <v>57</v>
      </c>
      <c r="H117" s="20"/>
    </row>
    <row r="118" spans="1:8" ht="37.5" customHeight="1" x14ac:dyDescent="0.2">
      <c r="A118" s="224" t="s">
        <v>338</v>
      </c>
      <c r="B118" s="80">
        <v>200</v>
      </c>
      <c r="C118" s="228" t="s">
        <v>325</v>
      </c>
      <c r="D118" s="84">
        <f t="shared" si="20"/>
        <v>65000</v>
      </c>
      <c r="E118" s="85">
        <f t="shared" si="20"/>
        <v>64943</v>
      </c>
      <c r="F118" s="81">
        <f t="shared" si="21"/>
        <v>57</v>
      </c>
      <c r="H118" s="20"/>
    </row>
    <row r="119" spans="1:8" ht="36" x14ac:dyDescent="0.2">
      <c r="A119" s="208" t="s">
        <v>252</v>
      </c>
      <c r="B119" s="80">
        <v>200</v>
      </c>
      <c r="C119" s="228" t="s">
        <v>263</v>
      </c>
      <c r="D119" s="84">
        <f t="shared" si="20"/>
        <v>65000</v>
      </c>
      <c r="E119" s="85">
        <f t="shared" si="20"/>
        <v>64943</v>
      </c>
      <c r="F119" s="81">
        <f t="shared" si="21"/>
        <v>57</v>
      </c>
      <c r="H119" s="20"/>
    </row>
    <row r="120" spans="1:8" ht="16.5" customHeight="1" x14ac:dyDescent="0.2">
      <c r="A120" s="207" t="s">
        <v>363</v>
      </c>
      <c r="B120" s="80">
        <v>200</v>
      </c>
      <c r="C120" s="228" t="s">
        <v>215</v>
      </c>
      <c r="D120" s="84">
        <v>65000</v>
      </c>
      <c r="E120" s="85">
        <v>64943</v>
      </c>
      <c r="F120" s="81">
        <f t="shared" si="21"/>
        <v>57</v>
      </c>
      <c r="H120" s="20"/>
    </row>
    <row r="121" spans="1:8" ht="24.75" customHeight="1" x14ac:dyDescent="0.2">
      <c r="A121" s="207" t="s">
        <v>425</v>
      </c>
      <c r="B121" s="80">
        <v>200</v>
      </c>
      <c r="C121" s="228" t="s">
        <v>418</v>
      </c>
      <c r="D121" s="84">
        <f t="shared" ref="D121:E126" si="22">D122</f>
        <v>61000</v>
      </c>
      <c r="E121" s="85">
        <f>E122</f>
        <v>61000</v>
      </c>
      <c r="F121" s="79" t="s">
        <v>74</v>
      </c>
      <c r="H121" s="20"/>
    </row>
    <row r="122" spans="1:8" ht="37.5" customHeight="1" x14ac:dyDescent="0.2">
      <c r="A122" s="208" t="s">
        <v>180</v>
      </c>
      <c r="B122" s="80">
        <v>200</v>
      </c>
      <c r="C122" s="228" t="s">
        <v>419</v>
      </c>
      <c r="D122" s="84">
        <f t="shared" si="22"/>
        <v>61000</v>
      </c>
      <c r="E122" s="85">
        <f t="shared" si="22"/>
        <v>61000</v>
      </c>
      <c r="F122" s="79" t="s">
        <v>74</v>
      </c>
      <c r="H122" s="20"/>
    </row>
    <row r="123" spans="1:8" ht="16.5" customHeight="1" x14ac:dyDescent="0.2">
      <c r="A123" s="208" t="s">
        <v>176</v>
      </c>
      <c r="B123" s="80">
        <v>200</v>
      </c>
      <c r="C123" s="228" t="s">
        <v>420</v>
      </c>
      <c r="D123" s="84">
        <f t="shared" si="22"/>
        <v>61000</v>
      </c>
      <c r="E123" s="85">
        <f t="shared" si="22"/>
        <v>61000</v>
      </c>
      <c r="F123" s="79" t="s">
        <v>74</v>
      </c>
      <c r="H123" s="20"/>
    </row>
    <row r="124" spans="1:8" ht="97.5" customHeight="1" x14ac:dyDescent="0.2">
      <c r="A124" s="207" t="s">
        <v>426</v>
      </c>
      <c r="B124" s="80">
        <v>200</v>
      </c>
      <c r="C124" s="228" t="s">
        <v>421</v>
      </c>
      <c r="D124" s="84">
        <f t="shared" si="22"/>
        <v>61000</v>
      </c>
      <c r="E124" s="85">
        <f t="shared" si="22"/>
        <v>61000</v>
      </c>
      <c r="F124" s="79" t="s">
        <v>74</v>
      </c>
      <c r="H124" s="20"/>
    </row>
    <row r="125" spans="1:8" ht="35.25" customHeight="1" x14ac:dyDescent="0.2">
      <c r="A125" s="224" t="s">
        <v>338</v>
      </c>
      <c r="B125" s="80">
        <v>200</v>
      </c>
      <c r="C125" s="228" t="s">
        <v>422</v>
      </c>
      <c r="D125" s="84">
        <f t="shared" si="22"/>
        <v>61000</v>
      </c>
      <c r="E125" s="85">
        <f t="shared" si="22"/>
        <v>61000</v>
      </c>
      <c r="F125" s="79" t="s">
        <v>74</v>
      </c>
      <c r="H125" s="20"/>
    </row>
    <row r="126" spans="1:8" ht="36.75" customHeight="1" x14ac:dyDescent="0.2">
      <c r="A126" s="208" t="s">
        <v>252</v>
      </c>
      <c r="B126" s="80">
        <v>200</v>
      </c>
      <c r="C126" s="228" t="s">
        <v>423</v>
      </c>
      <c r="D126" s="84">
        <f t="shared" si="22"/>
        <v>61000</v>
      </c>
      <c r="E126" s="85">
        <f t="shared" si="22"/>
        <v>61000</v>
      </c>
      <c r="F126" s="79" t="s">
        <v>74</v>
      </c>
      <c r="H126" s="20"/>
    </row>
    <row r="127" spans="1:8" ht="16.5" customHeight="1" x14ac:dyDescent="0.2">
      <c r="A127" s="207" t="s">
        <v>363</v>
      </c>
      <c r="B127" s="80">
        <v>200</v>
      </c>
      <c r="C127" s="228" t="s">
        <v>424</v>
      </c>
      <c r="D127" s="84">
        <v>61000</v>
      </c>
      <c r="E127" s="85">
        <v>61000</v>
      </c>
      <c r="F127" s="79" t="s">
        <v>74</v>
      </c>
      <c r="H127" s="20"/>
    </row>
    <row r="128" spans="1:8" ht="18.75" customHeight="1" x14ac:dyDescent="0.2">
      <c r="A128" s="206" t="s">
        <v>61</v>
      </c>
      <c r="B128" s="82">
        <v>200</v>
      </c>
      <c r="C128" s="230" t="s">
        <v>216</v>
      </c>
      <c r="D128" s="84">
        <f>D129+D146+D157</f>
        <v>3607300</v>
      </c>
      <c r="E128" s="85">
        <f>E157+E129+E146</f>
        <v>3599817.81</v>
      </c>
      <c r="F128" s="81">
        <f t="shared" si="21"/>
        <v>7482.1899999999441</v>
      </c>
      <c r="H128" s="21"/>
    </row>
    <row r="129" spans="1:8" ht="15.75" customHeight="1" x14ac:dyDescent="0.2">
      <c r="A129" s="206" t="s">
        <v>120</v>
      </c>
      <c r="B129" s="82">
        <v>200</v>
      </c>
      <c r="C129" s="230" t="s">
        <v>217</v>
      </c>
      <c r="D129" s="84">
        <f>D130+D140</f>
        <v>1588500</v>
      </c>
      <c r="E129" s="85">
        <f>E130+E140</f>
        <v>1588443.23</v>
      </c>
      <c r="F129" s="81">
        <f t="shared" si="21"/>
        <v>56.770000000018626</v>
      </c>
      <c r="H129" s="21"/>
    </row>
    <row r="130" spans="1:8" ht="50.25" customHeight="1" x14ac:dyDescent="0.2">
      <c r="A130" s="203" t="s">
        <v>219</v>
      </c>
      <c r="B130" s="82">
        <v>200</v>
      </c>
      <c r="C130" s="230" t="s">
        <v>218</v>
      </c>
      <c r="D130" s="84">
        <f>D131</f>
        <v>485300</v>
      </c>
      <c r="E130" s="85">
        <f>E131</f>
        <v>485245.82000000007</v>
      </c>
      <c r="F130" s="81">
        <f t="shared" si="21"/>
        <v>54.179999999934807</v>
      </c>
      <c r="H130" s="21"/>
    </row>
    <row r="131" spans="1:8" ht="38.25" customHeight="1" x14ac:dyDescent="0.2">
      <c r="A131" s="203" t="s">
        <v>121</v>
      </c>
      <c r="B131" s="82">
        <v>200</v>
      </c>
      <c r="C131" s="230" t="s">
        <v>220</v>
      </c>
      <c r="D131" s="84">
        <f>D132+D136</f>
        <v>485300</v>
      </c>
      <c r="E131" s="85">
        <f>E132+E136</f>
        <v>485245.82000000007</v>
      </c>
      <c r="F131" s="81">
        <f t="shared" si="21"/>
        <v>54.179999999934807</v>
      </c>
      <c r="H131" s="21"/>
    </row>
    <row r="132" spans="1:8" ht="121.5" customHeight="1" x14ac:dyDescent="0.2">
      <c r="A132" s="206" t="s">
        <v>131</v>
      </c>
      <c r="B132" s="82">
        <v>200</v>
      </c>
      <c r="C132" s="230" t="s">
        <v>221</v>
      </c>
      <c r="D132" s="84">
        <f t="shared" ref="D132:D134" si="23">D133</f>
        <v>142700</v>
      </c>
      <c r="E132" s="85">
        <f>E133</f>
        <v>142673.79</v>
      </c>
      <c r="F132" s="81">
        <f t="shared" si="21"/>
        <v>26.209999999991851</v>
      </c>
      <c r="H132" s="21"/>
    </row>
    <row r="133" spans="1:8" ht="40.5" customHeight="1" x14ac:dyDescent="0.2">
      <c r="A133" s="206" t="s">
        <v>338</v>
      </c>
      <c r="B133" s="82">
        <v>200</v>
      </c>
      <c r="C133" s="230" t="s">
        <v>326</v>
      </c>
      <c r="D133" s="84">
        <f t="shared" si="23"/>
        <v>142700</v>
      </c>
      <c r="E133" s="85">
        <f>E134</f>
        <v>142673.79</v>
      </c>
      <c r="F133" s="81">
        <f t="shared" si="21"/>
        <v>26.209999999991851</v>
      </c>
      <c r="H133" s="21"/>
    </row>
    <row r="134" spans="1:8" ht="39.75" customHeight="1" x14ac:dyDescent="0.2">
      <c r="A134" s="208" t="s">
        <v>252</v>
      </c>
      <c r="B134" s="82">
        <v>200</v>
      </c>
      <c r="C134" s="230" t="s">
        <v>264</v>
      </c>
      <c r="D134" s="84">
        <f t="shared" si="23"/>
        <v>142700</v>
      </c>
      <c r="E134" s="85">
        <f>E135</f>
        <v>142673.79</v>
      </c>
      <c r="F134" s="81">
        <f t="shared" si="21"/>
        <v>26.209999999991851</v>
      </c>
      <c r="H134" s="21"/>
    </row>
    <row r="135" spans="1:8" ht="16.5" customHeight="1" x14ac:dyDescent="0.2">
      <c r="A135" s="207" t="s">
        <v>363</v>
      </c>
      <c r="B135" s="82">
        <v>200</v>
      </c>
      <c r="C135" s="230" t="s">
        <v>222</v>
      </c>
      <c r="D135" s="84">
        <v>142700</v>
      </c>
      <c r="E135" s="85">
        <v>142673.79</v>
      </c>
      <c r="F135" s="81">
        <f t="shared" si="21"/>
        <v>26.209999999991851</v>
      </c>
      <c r="H135" s="21"/>
    </row>
    <row r="136" spans="1:8" ht="105" customHeight="1" x14ac:dyDescent="0.2">
      <c r="A136" s="207" t="s">
        <v>250</v>
      </c>
      <c r="B136" s="82">
        <v>200</v>
      </c>
      <c r="C136" s="230" t="s">
        <v>248</v>
      </c>
      <c r="D136" s="84">
        <f t="shared" ref="D136:E138" si="24">D137</f>
        <v>342600</v>
      </c>
      <c r="E136" s="85">
        <f>E137</f>
        <v>342572.03</v>
      </c>
      <c r="F136" s="81">
        <f t="shared" si="21"/>
        <v>27.96999999997206</v>
      </c>
      <c r="H136" s="21"/>
    </row>
    <row r="137" spans="1:8" ht="36.75" customHeight="1" x14ac:dyDescent="0.2">
      <c r="A137" s="224" t="s">
        <v>338</v>
      </c>
      <c r="B137" s="82">
        <v>200</v>
      </c>
      <c r="C137" s="230" t="s">
        <v>327</v>
      </c>
      <c r="D137" s="84">
        <f t="shared" si="24"/>
        <v>342600</v>
      </c>
      <c r="E137" s="85">
        <f t="shared" si="24"/>
        <v>342572.03</v>
      </c>
      <c r="F137" s="81">
        <f t="shared" si="21"/>
        <v>27.96999999997206</v>
      </c>
      <c r="H137" s="21"/>
    </row>
    <row r="138" spans="1:8" ht="36" x14ac:dyDescent="0.2">
      <c r="A138" s="208" t="s">
        <v>252</v>
      </c>
      <c r="B138" s="82">
        <v>200</v>
      </c>
      <c r="C138" s="230" t="s">
        <v>265</v>
      </c>
      <c r="D138" s="84">
        <f t="shared" si="24"/>
        <v>342600</v>
      </c>
      <c r="E138" s="85">
        <f t="shared" si="24"/>
        <v>342572.03</v>
      </c>
      <c r="F138" s="81">
        <f t="shared" si="21"/>
        <v>27.96999999997206</v>
      </c>
      <c r="H138" s="21"/>
    </row>
    <row r="139" spans="1:8" ht="15" customHeight="1" x14ac:dyDescent="0.2">
      <c r="A139" s="207" t="s">
        <v>363</v>
      </c>
      <c r="B139" s="82">
        <v>200</v>
      </c>
      <c r="C139" s="230" t="s">
        <v>249</v>
      </c>
      <c r="D139" s="84">
        <v>342600</v>
      </c>
      <c r="E139" s="85">
        <v>342572.03</v>
      </c>
      <c r="F139" s="81">
        <f t="shared" si="21"/>
        <v>27.96999999997206</v>
      </c>
      <c r="H139" s="21"/>
    </row>
    <row r="140" spans="1:8" ht="36.75" customHeight="1" x14ac:dyDescent="0.2">
      <c r="A140" s="208" t="s">
        <v>180</v>
      </c>
      <c r="B140" s="82">
        <v>200</v>
      </c>
      <c r="C140" s="230" t="s">
        <v>437</v>
      </c>
      <c r="D140" s="84">
        <f t="shared" ref="D140:E144" si="25">D141</f>
        <v>1103200</v>
      </c>
      <c r="E140" s="85">
        <f>E141</f>
        <v>1103197.4099999999</v>
      </c>
      <c r="F140" s="81">
        <f t="shared" si="21"/>
        <v>2.590000000083819</v>
      </c>
      <c r="H140" s="21"/>
    </row>
    <row r="141" spans="1:8" ht="15" customHeight="1" x14ac:dyDescent="0.2">
      <c r="A141" s="208" t="s">
        <v>176</v>
      </c>
      <c r="B141" s="82">
        <v>200</v>
      </c>
      <c r="C141" s="230" t="s">
        <v>438</v>
      </c>
      <c r="D141" s="84">
        <f t="shared" si="25"/>
        <v>1103200</v>
      </c>
      <c r="E141" s="85">
        <f t="shared" si="25"/>
        <v>1103197.4099999999</v>
      </c>
      <c r="F141" s="81">
        <f t="shared" si="21"/>
        <v>2.590000000083819</v>
      </c>
      <c r="H141" s="21"/>
    </row>
    <row r="142" spans="1:8" ht="95.25" customHeight="1" x14ac:dyDescent="0.2">
      <c r="A142" s="207" t="s">
        <v>443</v>
      </c>
      <c r="B142" s="82">
        <v>200</v>
      </c>
      <c r="C142" s="230" t="s">
        <v>439</v>
      </c>
      <c r="D142" s="84">
        <f t="shared" si="25"/>
        <v>1103200</v>
      </c>
      <c r="E142" s="85">
        <f>E143</f>
        <v>1103197.4099999999</v>
      </c>
      <c r="F142" s="81">
        <f t="shared" si="21"/>
        <v>2.590000000083819</v>
      </c>
      <c r="H142" s="21"/>
    </row>
    <row r="143" spans="1:8" ht="15" customHeight="1" x14ac:dyDescent="0.2">
      <c r="A143" s="207" t="s">
        <v>340</v>
      </c>
      <c r="B143" s="82">
        <v>200</v>
      </c>
      <c r="C143" s="230" t="s">
        <v>440</v>
      </c>
      <c r="D143" s="84">
        <f t="shared" si="25"/>
        <v>1103200</v>
      </c>
      <c r="E143" s="85">
        <f t="shared" si="25"/>
        <v>1103197.4099999999</v>
      </c>
      <c r="F143" s="81">
        <f t="shared" si="21"/>
        <v>2.590000000083819</v>
      </c>
      <c r="H143" s="21"/>
    </row>
    <row r="144" spans="1:8" ht="15" customHeight="1" x14ac:dyDescent="0.2">
      <c r="A144" s="207" t="s">
        <v>444</v>
      </c>
      <c r="B144" s="82">
        <v>200</v>
      </c>
      <c r="C144" s="230" t="s">
        <v>441</v>
      </c>
      <c r="D144" s="84">
        <f t="shared" si="25"/>
        <v>1103200</v>
      </c>
      <c r="E144" s="85">
        <f t="shared" si="25"/>
        <v>1103197.4099999999</v>
      </c>
      <c r="F144" s="81">
        <f t="shared" si="21"/>
        <v>2.590000000083819</v>
      </c>
      <c r="H144" s="21"/>
    </row>
    <row r="145" spans="1:8" ht="42" customHeight="1" x14ac:dyDescent="0.2">
      <c r="A145" s="207" t="s">
        <v>462</v>
      </c>
      <c r="B145" s="82">
        <v>200</v>
      </c>
      <c r="C145" s="230" t="s">
        <v>442</v>
      </c>
      <c r="D145" s="84">
        <v>1103200</v>
      </c>
      <c r="E145" s="85">
        <v>1103197.4099999999</v>
      </c>
      <c r="F145" s="81">
        <f t="shared" si="21"/>
        <v>2.590000000083819</v>
      </c>
      <c r="H145" s="21"/>
    </row>
    <row r="146" spans="1:8" ht="12" x14ac:dyDescent="0.2">
      <c r="A146" s="203" t="s">
        <v>62</v>
      </c>
      <c r="B146" s="80">
        <v>200</v>
      </c>
      <c r="C146" s="227" t="s">
        <v>223</v>
      </c>
      <c r="D146" s="84">
        <f>D147</f>
        <v>656100</v>
      </c>
      <c r="E146" s="85">
        <f>E147</f>
        <v>649175.96</v>
      </c>
      <c r="F146" s="81">
        <f t="shared" si="21"/>
        <v>6924.0400000000373</v>
      </c>
      <c r="G146" s="20"/>
      <c r="H146" s="20"/>
    </row>
    <row r="147" spans="1:8" ht="49.5" customHeight="1" x14ac:dyDescent="0.2">
      <c r="A147" s="203" t="s">
        <v>219</v>
      </c>
      <c r="B147" s="80">
        <v>200</v>
      </c>
      <c r="C147" s="227" t="s">
        <v>224</v>
      </c>
      <c r="D147" s="84">
        <f>D148</f>
        <v>656100</v>
      </c>
      <c r="E147" s="85">
        <f>E148</f>
        <v>649175.96</v>
      </c>
      <c r="F147" s="81">
        <f t="shared" si="21"/>
        <v>6924.0400000000373</v>
      </c>
      <c r="G147" s="20"/>
      <c r="H147" s="20"/>
    </row>
    <row r="148" spans="1:8" ht="37.5" customHeight="1" x14ac:dyDescent="0.2">
      <c r="A148" s="203" t="s">
        <v>121</v>
      </c>
      <c r="B148" s="80">
        <v>200</v>
      </c>
      <c r="C148" s="227" t="s">
        <v>225</v>
      </c>
      <c r="D148" s="84">
        <f>D153+D149</f>
        <v>656100</v>
      </c>
      <c r="E148" s="85">
        <f>E153+E149</f>
        <v>649175.96</v>
      </c>
      <c r="F148" s="81">
        <f t="shared" ref="F148:F171" si="26">D148-E148</f>
        <v>6924.0400000000373</v>
      </c>
      <c r="G148" s="20"/>
      <c r="H148" s="20"/>
    </row>
    <row r="149" spans="1:8" ht="97.5" customHeight="1" x14ac:dyDescent="0.2">
      <c r="A149" s="203" t="s">
        <v>299</v>
      </c>
      <c r="B149" s="80">
        <v>200</v>
      </c>
      <c r="C149" s="227" t="s">
        <v>296</v>
      </c>
      <c r="D149" s="84">
        <f t="shared" ref="D149:E151" si="27">D150</f>
        <v>393200</v>
      </c>
      <c r="E149" s="85">
        <f t="shared" si="27"/>
        <v>386450</v>
      </c>
      <c r="F149" s="81">
        <f t="shared" si="26"/>
        <v>6750</v>
      </c>
      <c r="G149" s="20"/>
      <c r="H149" s="20"/>
    </row>
    <row r="150" spans="1:8" ht="37.5" customHeight="1" x14ac:dyDescent="0.2">
      <c r="A150" s="224" t="s">
        <v>338</v>
      </c>
      <c r="B150" s="80">
        <v>200</v>
      </c>
      <c r="C150" s="227" t="s">
        <v>328</v>
      </c>
      <c r="D150" s="84">
        <f t="shared" si="27"/>
        <v>393200</v>
      </c>
      <c r="E150" s="85">
        <f t="shared" si="27"/>
        <v>386450</v>
      </c>
      <c r="F150" s="81">
        <f t="shared" si="26"/>
        <v>6750</v>
      </c>
      <c r="G150" s="20"/>
      <c r="H150" s="20"/>
    </row>
    <row r="151" spans="1:8" ht="36" x14ac:dyDescent="0.2">
      <c r="A151" s="208" t="s">
        <v>252</v>
      </c>
      <c r="B151" s="80">
        <v>200</v>
      </c>
      <c r="C151" s="227" t="s">
        <v>297</v>
      </c>
      <c r="D151" s="84">
        <f t="shared" si="27"/>
        <v>393200</v>
      </c>
      <c r="E151" s="85">
        <f t="shared" si="27"/>
        <v>386450</v>
      </c>
      <c r="F151" s="81">
        <f t="shared" si="26"/>
        <v>6750</v>
      </c>
      <c r="G151" s="20"/>
      <c r="H151" s="20"/>
    </row>
    <row r="152" spans="1:8" ht="16.5" customHeight="1" x14ac:dyDescent="0.2">
      <c r="A152" s="207" t="s">
        <v>363</v>
      </c>
      <c r="B152" s="80">
        <v>200</v>
      </c>
      <c r="C152" s="227" t="s">
        <v>298</v>
      </c>
      <c r="D152" s="84">
        <v>393200</v>
      </c>
      <c r="E152" s="85">
        <v>386450</v>
      </c>
      <c r="F152" s="81">
        <f t="shared" si="26"/>
        <v>6750</v>
      </c>
      <c r="G152" s="20"/>
      <c r="H152" s="20"/>
    </row>
    <row r="153" spans="1:8" ht="95.25" customHeight="1" x14ac:dyDescent="0.2">
      <c r="A153" s="203" t="s">
        <v>291</v>
      </c>
      <c r="B153" s="80">
        <v>200</v>
      </c>
      <c r="C153" s="227" t="s">
        <v>288</v>
      </c>
      <c r="D153" s="84">
        <f>D154</f>
        <v>262900</v>
      </c>
      <c r="E153" s="85">
        <f>E155</f>
        <v>262725.96000000002</v>
      </c>
      <c r="F153" s="81">
        <f t="shared" si="26"/>
        <v>174.03999999997905</v>
      </c>
      <c r="G153" s="20"/>
      <c r="H153" s="20"/>
    </row>
    <row r="154" spans="1:8" ht="39.75" customHeight="1" x14ac:dyDescent="0.2">
      <c r="A154" s="224" t="s">
        <v>338</v>
      </c>
      <c r="B154" s="80">
        <v>200</v>
      </c>
      <c r="C154" s="227" t="s">
        <v>329</v>
      </c>
      <c r="D154" s="84">
        <f>D155</f>
        <v>262900</v>
      </c>
      <c r="E154" s="85">
        <f>E155</f>
        <v>262725.96000000002</v>
      </c>
      <c r="F154" s="81">
        <f t="shared" si="26"/>
        <v>174.03999999997905</v>
      </c>
      <c r="G154" s="20"/>
      <c r="H154" s="20"/>
    </row>
    <row r="155" spans="1:8" ht="36" x14ac:dyDescent="0.2">
      <c r="A155" s="208" t="s">
        <v>252</v>
      </c>
      <c r="B155" s="80">
        <v>200</v>
      </c>
      <c r="C155" s="227" t="s">
        <v>289</v>
      </c>
      <c r="D155" s="84">
        <f>D156</f>
        <v>262900</v>
      </c>
      <c r="E155" s="85">
        <f>E156</f>
        <v>262725.96000000002</v>
      </c>
      <c r="F155" s="81">
        <f t="shared" si="26"/>
        <v>174.03999999997905</v>
      </c>
      <c r="G155" s="20"/>
      <c r="H155" s="20"/>
    </row>
    <row r="156" spans="1:8" ht="17.25" customHeight="1" x14ac:dyDescent="0.2">
      <c r="A156" s="207" t="s">
        <v>363</v>
      </c>
      <c r="B156" s="80">
        <v>200</v>
      </c>
      <c r="C156" s="227" t="s">
        <v>290</v>
      </c>
      <c r="D156" s="84">
        <v>262900</v>
      </c>
      <c r="E156" s="85">
        <v>262725.96000000002</v>
      </c>
      <c r="F156" s="81">
        <f t="shared" si="26"/>
        <v>174.03999999997905</v>
      </c>
      <c r="G156" s="20"/>
      <c r="H156" s="20"/>
    </row>
    <row r="157" spans="1:8" ht="14.25" customHeight="1" x14ac:dyDescent="0.2">
      <c r="A157" s="203" t="s">
        <v>63</v>
      </c>
      <c r="B157" s="80">
        <v>200</v>
      </c>
      <c r="C157" s="227" t="s">
        <v>227</v>
      </c>
      <c r="D157" s="84">
        <f>D158</f>
        <v>1362700</v>
      </c>
      <c r="E157" s="85">
        <f>E158</f>
        <v>1362198.62</v>
      </c>
      <c r="F157" s="81">
        <f t="shared" si="26"/>
        <v>501.37999999988824</v>
      </c>
      <c r="H157" s="20"/>
    </row>
    <row r="158" spans="1:8" ht="48" customHeight="1" x14ac:dyDescent="0.2">
      <c r="A158" s="203" t="s">
        <v>219</v>
      </c>
      <c r="B158" s="80">
        <v>200</v>
      </c>
      <c r="C158" s="227" t="s">
        <v>226</v>
      </c>
      <c r="D158" s="84">
        <f>D159</f>
        <v>1362700</v>
      </c>
      <c r="E158" s="85">
        <f>E159</f>
        <v>1362198.62</v>
      </c>
      <c r="F158" s="81">
        <f t="shared" si="26"/>
        <v>501.37999999988824</v>
      </c>
      <c r="H158" s="20"/>
    </row>
    <row r="159" spans="1:8" ht="30" customHeight="1" x14ac:dyDescent="0.2">
      <c r="A159" s="203" t="s">
        <v>122</v>
      </c>
      <c r="B159" s="80">
        <v>200</v>
      </c>
      <c r="C159" s="227" t="s">
        <v>228</v>
      </c>
      <c r="D159" s="84">
        <f>D160+D164+D168</f>
        <v>1362700</v>
      </c>
      <c r="E159" s="85">
        <f>E160+E164+E168</f>
        <v>1362198.62</v>
      </c>
      <c r="F159" s="81">
        <f t="shared" si="26"/>
        <v>501.37999999988824</v>
      </c>
      <c r="H159" s="20"/>
    </row>
    <row r="160" spans="1:8" ht="114.75" customHeight="1" x14ac:dyDescent="0.2">
      <c r="A160" s="203" t="s">
        <v>115</v>
      </c>
      <c r="B160" s="80">
        <v>200</v>
      </c>
      <c r="C160" s="227" t="s">
        <v>229</v>
      </c>
      <c r="D160" s="84">
        <f t="shared" ref="D160:E162" si="28">D161</f>
        <v>507200</v>
      </c>
      <c r="E160" s="85">
        <f t="shared" si="28"/>
        <v>506993.37</v>
      </c>
      <c r="F160" s="81">
        <f t="shared" si="26"/>
        <v>206.63000000000466</v>
      </c>
      <c r="H160" s="20"/>
    </row>
    <row r="161" spans="1:8" ht="39.75" customHeight="1" x14ac:dyDescent="0.2">
      <c r="A161" s="224" t="s">
        <v>338</v>
      </c>
      <c r="B161" s="80">
        <v>200</v>
      </c>
      <c r="C161" s="227" t="s">
        <v>330</v>
      </c>
      <c r="D161" s="84">
        <f t="shared" si="28"/>
        <v>507200</v>
      </c>
      <c r="E161" s="85">
        <f t="shared" si="28"/>
        <v>506993.37</v>
      </c>
      <c r="F161" s="81">
        <f t="shared" si="26"/>
        <v>206.63000000000466</v>
      </c>
      <c r="H161" s="20"/>
    </row>
    <row r="162" spans="1:8" ht="36" x14ac:dyDescent="0.2">
      <c r="A162" s="208" t="s">
        <v>252</v>
      </c>
      <c r="B162" s="80">
        <v>200</v>
      </c>
      <c r="C162" s="227" t="s">
        <v>266</v>
      </c>
      <c r="D162" s="84">
        <f t="shared" si="28"/>
        <v>507200</v>
      </c>
      <c r="E162" s="85">
        <f t="shared" si="28"/>
        <v>506993.37</v>
      </c>
      <c r="F162" s="81">
        <f t="shared" si="26"/>
        <v>206.63000000000466</v>
      </c>
      <c r="H162" s="20"/>
    </row>
    <row r="163" spans="1:8" ht="17.25" customHeight="1" x14ac:dyDescent="0.2">
      <c r="A163" s="207" t="s">
        <v>363</v>
      </c>
      <c r="B163" s="80">
        <v>200</v>
      </c>
      <c r="C163" s="227" t="s">
        <v>230</v>
      </c>
      <c r="D163" s="84">
        <v>507200</v>
      </c>
      <c r="E163" s="85">
        <v>506993.37</v>
      </c>
      <c r="F163" s="81">
        <f t="shared" si="26"/>
        <v>206.63000000000466</v>
      </c>
      <c r="H163" s="20"/>
    </row>
    <row r="164" spans="1:8" ht="136.5" customHeight="1" x14ac:dyDescent="0.2">
      <c r="A164" s="207" t="s">
        <v>126</v>
      </c>
      <c r="B164" s="80">
        <v>200</v>
      </c>
      <c r="C164" s="227" t="s">
        <v>231</v>
      </c>
      <c r="D164" s="84">
        <f t="shared" ref="D164:E166" si="29">D165</f>
        <v>178400</v>
      </c>
      <c r="E164" s="85">
        <f>E165</f>
        <v>178333.13</v>
      </c>
      <c r="F164" s="81">
        <f t="shared" si="26"/>
        <v>66.869999999995343</v>
      </c>
      <c r="H164" s="20"/>
    </row>
    <row r="165" spans="1:8" ht="39.75" customHeight="1" x14ac:dyDescent="0.2">
      <c r="A165" s="224" t="s">
        <v>338</v>
      </c>
      <c r="B165" s="80">
        <v>200</v>
      </c>
      <c r="C165" s="227" t="s">
        <v>331</v>
      </c>
      <c r="D165" s="84">
        <f t="shared" si="29"/>
        <v>178400</v>
      </c>
      <c r="E165" s="85">
        <f t="shared" si="29"/>
        <v>178333.13</v>
      </c>
      <c r="F165" s="81">
        <f t="shared" si="26"/>
        <v>66.869999999995343</v>
      </c>
      <c r="H165" s="20"/>
    </row>
    <row r="166" spans="1:8" ht="36.75" customHeight="1" x14ac:dyDescent="0.2">
      <c r="A166" s="208" t="s">
        <v>252</v>
      </c>
      <c r="B166" s="80">
        <v>200</v>
      </c>
      <c r="C166" s="227" t="s">
        <v>267</v>
      </c>
      <c r="D166" s="84">
        <f t="shared" si="29"/>
        <v>178400</v>
      </c>
      <c r="E166" s="85">
        <f t="shared" si="29"/>
        <v>178333.13</v>
      </c>
      <c r="F166" s="81">
        <f t="shared" si="26"/>
        <v>66.869999999995343</v>
      </c>
      <c r="H166" s="20"/>
    </row>
    <row r="167" spans="1:8" ht="18" customHeight="1" x14ac:dyDescent="0.2">
      <c r="A167" s="207" t="s">
        <v>363</v>
      </c>
      <c r="B167" s="80">
        <v>200</v>
      </c>
      <c r="C167" s="227" t="s">
        <v>232</v>
      </c>
      <c r="D167" s="84">
        <v>178400</v>
      </c>
      <c r="E167" s="85">
        <v>178333.13</v>
      </c>
      <c r="F167" s="81">
        <f t="shared" si="26"/>
        <v>66.869999999995343</v>
      </c>
      <c r="H167" s="20"/>
    </row>
    <row r="168" spans="1:8" ht="111.75" customHeight="1" x14ac:dyDescent="0.2">
      <c r="A168" s="207" t="s">
        <v>123</v>
      </c>
      <c r="B168" s="80">
        <v>200</v>
      </c>
      <c r="C168" s="227" t="s">
        <v>233</v>
      </c>
      <c r="D168" s="84">
        <f t="shared" ref="D168:E170" si="30">D169</f>
        <v>677100</v>
      </c>
      <c r="E168" s="85">
        <f>E169</f>
        <v>676872.12</v>
      </c>
      <c r="F168" s="81">
        <f t="shared" si="26"/>
        <v>227.88000000000466</v>
      </c>
      <c r="H168" s="20"/>
    </row>
    <row r="169" spans="1:8" ht="41.25" customHeight="1" x14ac:dyDescent="0.2">
      <c r="A169" s="224" t="s">
        <v>338</v>
      </c>
      <c r="B169" s="80">
        <v>200</v>
      </c>
      <c r="C169" s="227" t="s">
        <v>332</v>
      </c>
      <c r="D169" s="84">
        <f t="shared" si="30"/>
        <v>677100</v>
      </c>
      <c r="E169" s="85">
        <f t="shared" si="30"/>
        <v>676872.12</v>
      </c>
      <c r="F169" s="81">
        <f t="shared" si="26"/>
        <v>227.88000000000466</v>
      </c>
      <c r="H169" s="20"/>
    </row>
    <row r="170" spans="1:8" ht="36" x14ac:dyDescent="0.2">
      <c r="A170" s="208" t="s">
        <v>252</v>
      </c>
      <c r="B170" s="80">
        <v>200</v>
      </c>
      <c r="C170" s="227" t="s">
        <v>268</v>
      </c>
      <c r="D170" s="84">
        <f t="shared" si="30"/>
        <v>677100</v>
      </c>
      <c r="E170" s="85">
        <f t="shared" si="30"/>
        <v>676872.12</v>
      </c>
      <c r="F170" s="81">
        <f t="shared" si="26"/>
        <v>227.88000000000466</v>
      </c>
      <c r="H170" s="20"/>
    </row>
    <row r="171" spans="1:8" ht="20.25" customHeight="1" x14ac:dyDescent="0.2">
      <c r="A171" s="207" t="s">
        <v>363</v>
      </c>
      <c r="B171" s="80">
        <v>200</v>
      </c>
      <c r="C171" s="227" t="s">
        <v>234</v>
      </c>
      <c r="D171" s="84">
        <v>677100</v>
      </c>
      <c r="E171" s="85">
        <v>676872.12</v>
      </c>
      <c r="F171" s="81">
        <f t="shared" si="26"/>
        <v>227.88000000000466</v>
      </c>
      <c r="H171" s="20"/>
    </row>
    <row r="172" spans="1:8" ht="17.25" customHeight="1" x14ac:dyDescent="0.2">
      <c r="A172" s="203" t="s">
        <v>306</v>
      </c>
      <c r="B172" s="80">
        <v>200</v>
      </c>
      <c r="C172" s="227" t="s">
        <v>302</v>
      </c>
      <c r="D172" s="84">
        <f>D173</f>
        <v>2000</v>
      </c>
      <c r="E172" s="85">
        <f>E173</f>
        <v>2000</v>
      </c>
      <c r="F172" s="81" t="s">
        <v>74</v>
      </c>
      <c r="H172" s="20"/>
    </row>
    <row r="173" spans="1:8" ht="24" x14ac:dyDescent="0.2">
      <c r="A173" s="203" t="s">
        <v>307</v>
      </c>
      <c r="B173" s="80">
        <v>200</v>
      </c>
      <c r="C173" s="227" t="s">
        <v>301</v>
      </c>
      <c r="D173" s="84">
        <f>D175</f>
        <v>2000</v>
      </c>
      <c r="E173" s="85">
        <f>E175</f>
        <v>2000</v>
      </c>
      <c r="F173" s="81" t="s">
        <v>74</v>
      </c>
      <c r="H173" s="20"/>
    </row>
    <row r="174" spans="1:8" ht="24.75" customHeight="1" x14ac:dyDescent="0.2">
      <c r="A174" s="203" t="s">
        <v>188</v>
      </c>
      <c r="B174" s="80">
        <v>200</v>
      </c>
      <c r="C174" s="227" t="s">
        <v>309</v>
      </c>
      <c r="D174" s="84">
        <f t="shared" ref="D174:E178" si="31">D175</f>
        <v>2000</v>
      </c>
      <c r="E174" s="85">
        <f t="shared" si="31"/>
        <v>2000</v>
      </c>
      <c r="F174" s="81" t="s">
        <v>74</v>
      </c>
      <c r="H174" s="20"/>
    </row>
    <row r="175" spans="1:8" ht="37.5" customHeight="1" x14ac:dyDescent="0.2">
      <c r="A175" s="208" t="s">
        <v>189</v>
      </c>
      <c r="B175" s="80">
        <v>200</v>
      </c>
      <c r="C175" s="227" t="s">
        <v>303</v>
      </c>
      <c r="D175" s="84">
        <f t="shared" si="31"/>
        <v>2000</v>
      </c>
      <c r="E175" s="85">
        <f t="shared" si="31"/>
        <v>2000</v>
      </c>
      <c r="F175" s="81" t="s">
        <v>74</v>
      </c>
      <c r="H175" s="20"/>
    </row>
    <row r="176" spans="1:8" ht="111.75" customHeight="1" x14ac:dyDescent="0.2">
      <c r="A176" s="203" t="s">
        <v>308</v>
      </c>
      <c r="B176" s="80">
        <v>200</v>
      </c>
      <c r="C176" s="227" t="s">
        <v>300</v>
      </c>
      <c r="D176" s="84">
        <f t="shared" si="31"/>
        <v>2000</v>
      </c>
      <c r="E176" s="85">
        <f t="shared" si="31"/>
        <v>2000</v>
      </c>
      <c r="F176" s="81" t="s">
        <v>74</v>
      </c>
      <c r="H176" s="20"/>
    </row>
    <row r="177" spans="1:8" ht="37.5" customHeight="1" x14ac:dyDescent="0.2">
      <c r="A177" s="224" t="s">
        <v>338</v>
      </c>
      <c r="B177" s="80">
        <v>200</v>
      </c>
      <c r="C177" s="227" t="s">
        <v>333</v>
      </c>
      <c r="D177" s="84">
        <f t="shared" si="31"/>
        <v>2000</v>
      </c>
      <c r="E177" s="85">
        <f t="shared" si="31"/>
        <v>2000</v>
      </c>
      <c r="F177" s="81" t="s">
        <v>74</v>
      </c>
      <c r="H177" s="20"/>
    </row>
    <row r="178" spans="1:8" ht="39" customHeight="1" x14ac:dyDescent="0.2">
      <c r="A178" s="208" t="s">
        <v>252</v>
      </c>
      <c r="B178" s="80">
        <v>200</v>
      </c>
      <c r="C178" s="227" t="s">
        <v>304</v>
      </c>
      <c r="D178" s="84">
        <f t="shared" si="31"/>
        <v>2000</v>
      </c>
      <c r="E178" s="85">
        <f t="shared" si="31"/>
        <v>2000</v>
      </c>
      <c r="F178" s="81" t="s">
        <v>74</v>
      </c>
      <c r="H178" s="20"/>
    </row>
    <row r="179" spans="1:8" ht="18.75" customHeight="1" x14ac:dyDescent="0.2">
      <c r="A179" s="207" t="s">
        <v>363</v>
      </c>
      <c r="B179" s="80">
        <v>200</v>
      </c>
      <c r="C179" s="227" t="s">
        <v>305</v>
      </c>
      <c r="D179" s="84">
        <v>2000</v>
      </c>
      <c r="E179" s="85">
        <v>2000</v>
      </c>
      <c r="F179" s="81" t="s">
        <v>74</v>
      </c>
      <c r="H179" s="20"/>
    </row>
    <row r="180" spans="1:8" ht="20.25" customHeight="1" x14ac:dyDescent="0.2">
      <c r="A180" s="206" t="s">
        <v>106</v>
      </c>
      <c r="B180" s="82">
        <v>200</v>
      </c>
      <c r="C180" s="230" t="s">
        <v>235</v>
      </c>
      <c r="D180" s="84">
        <f>D181</f>
        <v>5351100</v>
      </c>
      <c r="E180" s="85">
        <f>E181</f>
        <v>5351046</v>
      </c>
      <c r="F180" s="81">
        <f t="shared" ref="F180:F188" si="32">D180-E180</f>
        <v>54</v>
      </c>
      <c r="H180" s="21"/>
    </row>
    <row r="181" spans="1:8" ht="18.75" customHeight="1" x14ac:dyDescent="0.2">
      <c r="A181" s="206" t="s">
        <v>64</v>
      </c>
      <c r="B181" s="80">
        <v>200</v>
      </c>
      <c r="C181" s="227" t="s">
        <v>236</v>
      </c>
      <c r="D181" s="84">
        <f>D182</f>
        <v>5351100</v>
      </c>
      <c r="E181" s="85">
        <f>E182</f>
        <v>5351046</v>
      </c>
      <c r="F181" s="81">
        <f t="shared" si="32"/>
        <v>54</v>
      </c>
      <c r="H181" s="20"/>
    </row>
    <row r="182" spans="1:8" ht="27.75" customHeight="1" x14ac:dyDescent="0.2">
      <c r="A182" s="203" t="s">
        <v>238</v>
      </c>
      <c r="B182" s="80">
        <v>200</v>
      </c>
      <c r="C182" s="227" t="s">
        <v>237</v>
      </c>
      <c r="D182" s="84">
        <f>D183+D193</f>
        <v>5351100</v>
      </c>
      <c r="E182" s="85">
        <f>E183+E193</f>
        <v>5351046</v>
      </c>
      <c r="F182" s="81">
        <f t="shared" si="32"/>
        <v>54</v>
      </c>
      <c r="H182" s="20"/>
    </row>
    <row r="183" spans="1:8" ht="24.75" customHeight="1" x14ac:dyDescent="0.2">
      <c r="A183" s="207" t="s">
        <v>412</v>
      </c>
      <c r="B183" s="80">
        <v>200</v>
      </c>
      <c r="C183" s="227" t="s">
        <v>413</v>
      </c>
      <c r="D183" s="85">
        <f>D184+D189</f>
        <v>5319600</v>
      </c>
      <c r="E183" s="85">
        <f>E184+E189</f>
        <v>5319546</v>
      </c>
      <c r="F183" s="81">
        <f t="shared" si="32"/>
        <v>54</v>
      </c>
      <c r="H183" s="20"/>
    </row>
    <row r="184" spans="1:8" ht="96.75" customHeight="1" x14ac:dyDescent="0.2">
      <c r="A184" s="203" t="s">
        <v>239</v>
      </c>
      <c r="B184" s="80">
        <v>200</v>
      </c>
      <c r="C184" s="227" t="s">
        <v>414</v>
      </c>
      <c r="D184" s="85">
        <f t="shared" ref="D184" si="33">D185</f>
        <v>5292800</v>
      </c>
      <c r="E184" s="85">
        <f>E185</f>
        <v>5292746</v>
      </c>
      <c r="F184" s="81">
        <f t="shared" si="32"/>
        <v>54</v>
      </c>
      <c r="H184" s="20"/>
    </row>
    <row r="185" spans="1:8" ht="39" customHeight="1" x14ac:dyDescent="0.2">
      <c r="A185" s="224" t="s">
        <v>342</v>
      </c>
      <c r="B185" s="80">
        <v>200</v>
      </c>
      <c r="C185" s="227" t="s">
        <v>415</v>
      </c>
      <c r="D185" s="85">
        <f>D186</f>
        <v>5292800</v>
      </c>
      <c r="E185" s="85">
        <f>E186</f>
        <v>5292746</v>
      </c>
      <c r="F185" s="81">
        <f t="shared" si="32"/>
        <v>54</v>
      </c>
      <c r="H185" s="20"/>
    </row>
    <row r="186" spans="1:8" ht="21.75" customHeight="1" x14ac:dyDescent="0.2">
      <c r="A186" s="203" t="s">
        <v>254</v>
      </c>
      <c r="B186" s="80">
        <v>200</v>
      </c>
      <c r="C186" s="227" t="s">
        <v>416</v>
      </c>
      <c r="D186" s="85">
        <f>D187+D188</f>
        <v>5292800</v>
      </c>
      <c r="E186" s="85">
        <f>E187+E188</f>
        <v>5292746</v>
      </c>
      <c r="F186" s="81">
        <f t="shared" si="32"/>
        <v>54</v>
      </c>
      <c r="H186" s="20"/>
    </row>
    <row r="187" spans="1:8" ht="63.75" customHeight="1" x14ac:dyDescent="0.2">
      <c r="A187" s="207" t="s">
        <v>98</v>
      </c>
      <c r="B187" s="80">
        <v>200</v>
      </c>
      <c r="C187" s="227" t="s">
        <v>417</v>
      </c>
      <c r="D187" s="83">
        <v>4730200</v>
      </c>
      <c r="E187" s="83">
        <v>4730200</v>
      </c>
      <c r="F187" s="81" t="s">
        <v>74</v>
      </c>
      <c r="H187" s="20"/>
    </row>
    <row r="188" spans="1:8" ht="30.75" customHeight="1" x14ac:dyDescent="0.2">
      <c r="A188" s="207" t="s">
        <v>446</v>
      </c>
      <c r="B188" s="80">
        <v>200</v>
      </c>
      <c r="C188" s="227" t="s">
        <v>445</v>
      </c>
      <c r="D188" s="83">
        <v>562600</v>
      </c>
      <c r="E188" s="83">
        <v>562546</v>
      </c>
      <c r="F188" s="81">
        <f t="shared" si="32"/>
        <v>54</v>
      </c>
      <c r="H188" s="20"/>
    </row>
    <row r="189" spans="1:8" ht="87.75" customHeight="1" x14ac:dyDescent="0.2">
      <c r="A189" s="207" t="s">
        <v>477</v>
      </c>
      <c r="B189" s="80">
        <v>200</v>
      </c>
      <c r="C189" s="227" t="s">
        <v>458</v>
      </c>
      <c r="D189" s="83">
        <f t="shared" ref="D189:E191" si="34">D190</f>
        <v>26800</v>
      </c>
      <c r="E189" s="83">
        <f t="shared" si="34"/>
        <v>26800</v>
      </c>
      <c r="F189" s="81" t="s">
        <v>74</v>
      </c>
      <c r="H189" s="20"/>
    </row>
    <row r="190" spans="1:8" ht="39.75" customHeight="1" x14ac:dyDescent="0.2">
      <c r="A190" s="224" t="s">
        <v>342</v>
      </c>
      <c r="B190" s="80">
        <v>200</v>
      </c>
      <c r="C190" s="227" t="s">
        <v>459</v>
      </c>
      <c r="D190" s="83">
        <f t="shared" si="34"/>
        <v>26800</v>
      </c>
      <c r="E190" s="83">
        <f t="shared" si="34"/>
        <v>26800</v>
      </c>
      <c r="F190" s="81" t="s">
        <v>74</v>
      </c>
      <c r="H190" s="20"/>
    </row>
    <row r="191" spans="1:8" ht="18" customHeight="1" x14ac:dyDescent="0.2">
      <c r="A191" s="203" t="s">
        <v>254</v>
      </c>
      <c r="B191" s="80">
        <v>200</v>
      </c>
      <c r="C191" s="227" t="s">
        <v>460</v>
      </c>
      <c r="D191" s="83">
        <f t="shared" si="34"/>
        <v>26800</v>
      </c>
      <c r="E191" s="83">
        <f t="shared" si="34"/>
        <v>26800</v>
      </c>
      <c r="F191" s="81" t="s">
        <v>74</v>
      </c>
      <c r="H191" s="20"/>
    </row>
    <row r="192" spans="1:8" ht="26.25" customHeight="1" x14ac:dyDescent="0.2">
      <c r="A192" s="207" t="s">
        <v>446</v>
      </c>
      <c r="B192" s="80">
        <v>200</v>
      </c>
      <c r="C192" s="227" t="s">
        <v>461</v>
      </c>
      <c r="D192" s="83">
        <v>26800</v>
      </c>
      <c r="E192" s="83">
        <v>26800</v>
      </c>
      <c r="F192" s="81" t="s">
        <v>74</v>
      </c>
      <c r="H192" s="20"/>
    </row>
    <row r="193" spans="1:8" ht="24.75" customHeight="1" x14ac:dyDescent="0.2">
      <c r="A193" s="207" t="s">
        <v>433</v>
      </c>
      <c r="B193" s="80">
        <v>200</v>
      </c>
      <c r="C193" s="227" t="s">
        <v>428</v>
      </c>
      <c r="D193" s="83">
        <f t="shared" ref="D193:E196" si="35">D194</f>
        <v>31500</v>
      </c>
      <c r="E193" s="83">
        <f t="shared" si="35"/>
        <v>31500</v>
      </c>
      <c r="F193" s="81" t="s">
        <v>74</v>
      </c>
      <c r="H193" s="20"/>
    </row>
    <row r="194" spans="1:8" ht="74.25" customHeight="1" x14ac:dyDescent="0.2">
      <c r="A194" s="207" t="s">
        <v>434</v>
      </c>
      <c r="B194" s="80">
        <v>200</v>
      </c>
      <c r="C194" s="227" t="s">
        <v>429</v>
      </c>
      <c r="D194" s="83">
        <f t="shared" si="35"/>
        <v>31500</v>
      </c>
      <c r="E194" s="83">
        <f t="shared" si="35"/>
        <v>31500</v>
      </c>
      <c r="F194" s="81" t="s">
        <v>74</v>
      </c>
      <c r="H194" s="20"/>
    </row>
    <row r="195" spans="1:8" ht="36.75" customHeight="1" x14ac:dyDescent="0.2">
      <c r="A195" s="207" t="s">
        <v>427</v>
      </c>
      <c r="B195" s="80">
        <v>200</v>
      </c>
      <c r="C195" s="227" t="s">
        <v>430</v>
      </c>
      <c r="D195" s="83">
        <f t="shared" si="35"/>
        <v>31500</v>
      </c>
      <c r="E195" s="83">
        <f t="shared" si="35"/>
        <v>31500</v>
      </c>
      <c r="F195" s="81" t="s">
        <v>74</v>
      </c>
      <c r="H195" s="20"/>
    </row>
    <row r="196" spans="1:8" ht="112.5" customHeight="1" x14ac:dyDescent="0.2">
      <c r="A196" s="207" t="s">
        <v>435</v>
      </c>
      <c r="B196" s="80">
        <v>200</v>
      </c>
      <c r="C196" s="227" t="s">
        <v>431</v>
      </c>
      <c r="D196" s="83">
        <f t="shared" si="35"/>
        <v>31500</v>
      </c>
      <c r="E196" s="83">
        <f t="shared" si="35"/>
        <v>31500</v>
      </c>
      <c r="F196" s="81" t="s">
        <v>74</v>
      </c>
      <c r="H196" s="20"/>
    </row>
    <row r="197" spans="1:8" ht="63.75" customHeight="1" x14ac:dyDescent="0.2">
      <c r="A197" s="207" t="s">
        <v>436</v>
      </c>
      <c r="B197" s="80">
        <v>200</v>
      </c>
      <c r="C197" s="227" t="s">
        <v>432</v>
      </c>
      <c r="D197" s="83">
        <v>31500</v>
      </c>
      <c r="E197" s="83">
        <v>31500</v>
      </c>
      <c r="F197" s="81" t="s">
        <v>74</v>
      </c>
      <c r="H197" s="20"/>
    </row>
    <row r="198" spans="1:8" ht="12" x14ac:dyDescent="0.2">
      <c r="A198" s="203" t="s">
        <v>65</v>
      </c>
      <c r="B198" s="80">
        <v>200</v>
      </c>
      <c r="C198" s="227" t="s">
        <v>240</v>
      </c>
      <c r="D198" s="84">
        <f t="shared" ref="D198:E200" si="36">D199</f>
        <v>100</v>
      </c>
      <c r="E198" s="85" t="str">
        <f t="shared" si="36"/>
        <v>-</v>
      </c>
      <c r="F198" s="81">
        <f>D198</f>
        <v>100</v>
      </c>
      <c r="H198" s="20"/>
    </row>
    <row r="199" spans="1:8" ht="16.5" customHeight="1" x14ac:dyDescent="0.2">
      <c r="A199" s="203" t="s">
        <v>78</v>
      </c>
      <c r="B199" s="80">
        <v>200</v>
      </c>
      <c r="C199" s="228" t="s">
        <v>241</v>
      </c>
      <c r="D199" s="84">
        <f t="shared" si="36"/>
        <v>100</v>
      </c>
      <c r="E199" s="85" t="str">
        <f t="shared" si="36"/>
        <v>-</v>
      </c>
      <c r="F199" s="81">
        <f t="shared" ref="F199:F205" si="37">D199</f>
        <v>100</v>
      </c>
      <c r="H199" s="20"/>
    </row>
    <row r="200" spans="1:8" ht="39" customHeight="1" x14ac:dyDescent="0.2">
      <c r="A200" s="203" t="s">
        <v>243</v>
      </c>
      <c r="B200" s="80">
        <v>200</v>
      </c>
      <c r="C200" s="228" t="s">
        <v>242</v>
      </c>
      <c r="D200" s="84">
        <f t="shared" si="36"/>
        <v>100</v>
      </c>
      <c r="E200" s="85" t="str">
        <f t="shared" si="36"/>
        <v>-</v>
      </c>
      <c r="F200" s="81">
        <f t="shared" si="37"/>
        <v>100</v>
      </c>
      <c r="H200" s="20"/>
    </row>
    <row r="201" spans="1:8" ht="36" customHeight="1" x14ac:dyDescent="0.2">
      <c r="A201" s="203" t="s">
        <v>124</v>
      </c>
      <c r="B201" s="80">
        <v>200</v>
      </c>
      <c r="C201" s="228" t="s">
        <v>244</v>
      </c>
      <c r="D201" s="84">
        <f t="shared" ref="D201:E204" si="38">D202</f>
        <v>100</v>
      </c>
      <c r="E201" s="85" t="str">
        <f t="shared" si="38"/>
        <v>-</v>
      </c>
      <c r="F201" s="81">
        <f t="shared" si="37"/>
        <v>100</v>
      </c>
      <c r="H201" s="20"/>
    </row>
    <row r="202" spans="1:8" ht="87.75" customHeight="1" x14ac:dyDescent="0.2">
      <c r="A202" s="203" t="s">
        <v>116</v>
      </c>
      <c r="B202" s="80">
        <v>200</v>
      </c>
      <c r="C202" s="228" t="s">
        <v>245</v>
      </c>
      <c r="D202" s="84">
        <f t="shared" si="38"/>
        <v>100</v>
      </c>
      <c r="E202" s="85" t="str">
        <f t="shared" si="38"/>
        <v>-</v>
      </c>
      <c r="F202" s="81">
        <f>D202</f>
        <v>100</v>
      </c>
      <c r="H202" s="20"/>
    </row>
    <row r="203" spans="1:8" ht="38.25" customHeight="1" x14ac:dyDescent="0.2">
      <c r="A203" s="224" t="s">
        <v>338</v>
      </c>
      <c r="B203" s="80">
        <v>200</v>
      </c>
      <c r="C203" s="228" t="s">
        <v>334</v>
      </c>
      <c r="D203" s="84">
        <f t="shared" si="38"/>
        <v>100</v>
      </c>
      <c r="E203" s="85" t="str">
        <f t="shared" si="38"/>
        <v>-</v>
      </c>
      <c r="F203" s="81">
        <f t="shared" si="37"/>
        <v>100</v>
      </c>
      <c r="H203" s="20"/>
    </row>
    <row r="204" spans="1:8" ht="42" customHeight="1" x14ac:dyDescent="0.2">
      <c r="A204" s="208" t="s">
        <v>252</v>
      </c>
      <c r="B204" s="80">
        <v>200</v>
      </c>
      <c r="C204" s="228" t="s">
        <v>269</v>
      </c>
      <c r="D204" s="84">
        <f t="shared" si="38"/>
        <v>100</v>
      </c>
      <c r="E204" s="85" t="str">
        <f t="shared" si="38"/>
        <v>-</v>
      </c>
      <c r="F204" s="81">
        <f>D204</f>
        <v>100</v>
      </c>
      <c r="H204" s="20"/>
    </row>
    <row r="205" spans="1:8" ht="18" customHeight="1" x14ac:dyDescent="0.2">
      <c r="A205" s="217" t="s">
        <v>364</v>
      </c>
      <c r="B205" s="89">
        <v>200</v>
      </c>
      <c r="C205" s="231" t="s">
        <v>246</v>
      </c>
      <c r="D205" s="87">
        <v>100</v>
      </c>
      <c r="E205" s="88" t="s">
        <v>74</v>
      </c>
      <c r="F205" s="81">
        <f t="shared" si="37"/>
        <v>100</v>
      </c>
      <c r="H205" s="20"/>
    </row>
    <row r="206" spans="1:8" ht="29.25" customHeight="1" x14ac:dyDescent="0.2">
      <c r="A206" s="217" t="s">
        <v>351</v>
      </c>
      <c r="B206" s="153">
        <v>200</v>
      </c>
      <c r="C206" s="232" t="s">
        <v>344</v>
      </c>
      <c r="D206" s="90">
        <f t="shared" ref="D206:E211" si="39">D207</f>
        <v>400</v>
      </c>
      <c r="E206" s="91">
        <f t="shared" si="39"/>
        <v>297.25</v>
      </c>
      <c r="F206" s="81">
        <f t="shared" ref="F206:F212" si="40">D206-E206</f>
        <v>102.75</v>
      </c>
      <c r="H206" s="20"/>
    </row>
    <row r="207" spans="1:8" ht="27.75" customHeight="1" x14ac:dyDescent="0.2">
      <c r="A207" s="218" t="s">
        <v>352</v>
      </c>
      <c r="B207" s="153">
        <v>200</v>
      </c>
      <c r="C207" s="232" t="s">
        <v>345</v>
      </c>
      <c r="D207" s="90">
        <f t="shared" si="39"/>
        <v>400</v>
      </c>
      <c r="E207" s="91">
        <f t="shared" si="39"/>
        <v>297.25</v>
      </c>
      <c r="F207" s="81">
        <f t="shared" si="40"/>
        <v>102.75</v>
      </c>
      <c r="H207" s="20"/>
    </row>
    <row r="208" spans="1:8" ht="40.5" customHeight="1" x14ac:dyDescent="0.2">
      <c r="A208" s="208" t="s">
        <v>180</v>
      </c>
      <c r="B208" s="153">
        <v>200</v>
      </c>
      <c r="C208" s="232" t="s">
        <v>346</v>
      </c>
      <c r="D208" s="90">
        <f t="shared" si="39"/>
        <v>400</v>
      </c>
      <c r="E208" s="91">
        <f t="shared" si="39"/>
        <v>297.25</v>
      </c>
      <c r="F208" s="81">
        <f t="shared" si="40"/>
        <v>102.75</v>
      </c>
      <c r="H208" s="20"/>
    </row>
    <row r="209" spans="1:8" ht="31.5" customHeight="1" x14ac:dyDescent="0.2">
      <c r="A209" s="218" t="s">
        <v>356</v>
      </c>
      <c r="B209" s="153">
        <v>200</v>
      </c>
      <c r="C209" s="232" t="s">
        <v>347</v>
      </c>
      <c r="D209" s="90">
        <f t="shared" si="39"/>
        <v>400</v>
      </c>
      <c r="E209" s="91">
        <f t="shared" si="39"/>
        <v>297.25</v>
      </c>
      <c r="F209" s="81">
        <f t="shared" si="40"/>
        <v>102.75</v>
      </c>
      <c r="H209" s="20"/>
    </row>
    <row r="210" spans="1:8" ht="75" customHeight="1" x14ac:dyDescent="0.2">
      <c r="A210" s="218" t="s">
        <v>353</v>
      </c>
      <c r="B210" s="153">
        <v>200</v>
      </c>
      <c r="C210" s="232" t="s">
        <v>348</v>
      </c>
      <c r="D210" s="90">
        <f t="shared" si="39"/>
        <v>400</v>
      </c>
      <c r="E210" s="91">
        <f t="shared" si="39"/>
        <v>297.25</v>
      </c>
      <c r="F210" s="81">
        <f t="shared" si="40"/>
        <v>102.75</v>
      </c>
      <c r="H210" s="20"/>
    </row>
    <row r="211" spans="1:8" ht="30" customHeight="1" x14ac:dyDescent="0.2">
      <c r="A211" s="218" t="s">
        <v>354</v>
      </c>
      <c r="B211" s="153">
        <v>200</v>
      </c>
      <c r="C211" s="232" t="s">
        <v>349</v>
      </c>
      <c r="D211" s="90">
        <f t="shared" si="39"/>
        <v>400</v>
      </c>
      <c r="E211" s="91">
        <f t="shared" si="39"/>
        <v>297.25</v>
      </c>
      <c r="F211" s="81">
        <f t="shared" si="40"/>
        <v>102.75</v>
      </c>
      <c r="H211" s="20"/>
    </row>
    <row r="212" spans="1:8" ht="18" customHeight="1" thickBot="1" x14ac:dyDescent="0.25">
      <c r="A212" s="218" t="s">
        <v>355</v>
      </c>
      <c r="B212" s="154">
        <v>200</v>
      </c>
      <c r="C212" s="233" t="s">
        <v>350</v>
      </c>
      <c r="D212" s="155">
        <v>400</v>
      </c>
      <c r="E212" s="156">
        <v>297.25</v>
      </c>
      <c r="F212" s="81">
        <f t="shared" si="40"/>
        <v>102.75</v>
      </c>
      <c r="H212" s="20"/>
    </row>
    <row r="213" spans="1:8" ht="3.75" customHeight="1" thickBot="1" x14ac:dyDescent="0.25">
      <c r="A213" s="219"/>
      <c r="B213" s="92"/>
      <c r="C213" s="92"/>
      <c r="D213" s="92"/>
      <c r="E213" s="92"/>
      <c r="F213" s="92"/>
      <c r="H213" s="20"/>
    </row>
    <row r="214" spans="1:8" ht="24.75" thickBot="1" x14ac:dyDescent="0.25">
      <c r="A214" s="220" t="s">
        <v>72</v>
      </c>
      <c r="B214" s="93">
        <v>450</v>
      </c>
      <c r="C214" s="94" t="s">
        <v>15</v>
      </c>
      <c r="D214" s="95">
        <f>'117_1'!D15-'117_2'!D5</f>
        <v>-101100</v>
      </c>
      <c r="E214" s="96">
        <f>'117_1'!E15:F15-'117_2'!E5</f>
        <v>-19116.990000000224</v>
      </c>
      <c r="F214" s="97" t="s">
        <v>15</v>
      </c>
      <c r="H214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50" zoomScaleNormal="150" zoomScaleSheetLayoutView="140" workbookViewId="0">
      <selection activeCell="F20" sqref="F20"/>
    </sheetView>
  </sheetViews>
  <sheetFormatPr defaultRowHeight="12.75" x14ac:dyDescent="0.2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 x14ac:dyDescent="0.2">
      <c r="E1" s="197" t="s">
        <v>81</v>
      </c>
      <c r="F1" s="197"/>
    </row>
    <row r="2" spans="1:6" ht="14.25" x14ac:dyDescent="0.2">
      <c r="A2" s="57" t="s">
        <v>95</v>
      </c>
      <c r="B2" s="57"/>
      <c r="C2" s="57"/>
      <c r="D2" s="57"/>
      <c r="E2" s="57"/>
    </row>
    <row r="3" spans="1:6" ht="4.9000000000000004" customHeight="1" x14ac:dyDescent="0.2">
      <c r="A3" s="13"/>
    </row>
    <row r="4" spans="1:6" x14ac:dyDescent="0.2">
      <c r="A4" s="200" t="s">
        <v>8</v>
      </c>
      <c r="B4" s="200" t="s">
        <v>9</v>
      </c>
      <c r="C4" s="200" t="s">
        <v>32</v>
      </c>
      <c r="D4" s="200" t="s">
        <v>29</v>
      </c>
      <c r="E4" s="198" t="s">
        <v>12</v>
      </c>
      <c r="F4" s="199" t="s">
        <v>54</v>
      </c>
    </row>
    <row r="5" spans="1:6" s="9" customFormat="1" ht="54.6" customHeight="1" x14ac:dyDescent="0.2">
      <c r="A5" s="200"/>
      <c r="B5" s="200"/>
      <c r="C5" s="200"/>
      <c r="D5" s="200"/>
      <c r="E5" s="198"/>
      <c r="F5" s="199"/>
    </row>
    <row r="6" spans="1:6" ht="13.5" thickBot="1" x14ac:dyDescent="0.25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 x14ac:dyDescent="0.2">
      <c r="A7" s="98" t="s">
        <v>33</v>
      </c>
      <c r="B7" s="99">
        <v>500</v>
      </c>
      <c r="C7" s="100" t="s">
        <v>15</v>
      </c>
      <c r="D7" s="101">
        <v>101100</v>
      </c>
      <c r="E7" s="101">
        <v>19116.990000000002</v>
      </c>
      <c r="F7" s="102">
        <f>D7-E7</f>
        <v>81983.009999999995</v>
      </c>
    </row>
    <row r="8" spans="1:6" x14ac:dyDescent="0.2">
      <c r="A8" s="103" t="s">
        <v>0</v>
      </c>
      <c r="B8" s="104"/>
      <c r="C8" s="105"/>
      <c r="D8" s="106"/>
      <c r="E8" s="107"/>
      <c r="F8" s="108"/>
    </row>
    <row r="9" spans="1:6" ht="22.5" customHeight="1" x14ac:dyDescent="0.2">
      <c r="A9" s="109" t="s">
        <v>314</v>
      </c>
      <c r="B9" s="110">
        <v>520</v>
      </c>
      <c r="C9" s="111" t="s">
        <v>15</v>
      </c>
      <c r="D9" s="112">
        <v>-315400</v>
      </c>
      <c r="E9" s="113">
        <v>-315400</v>
      </c>
      <c r="F9" s="114" t="s">
        <v>74</v>
      </c>
    </row>
    <row r="10" spans="1:6" x14ac:dyDescent="0.2">
      <c r="A10" s="103" t="s">
        <v>75</v>
      </c>
      <c r="B10" s="115"/>
      <c r="C10" s="116"/>
      <c r="D10" s="117"/>
      <c r="E10" s="117"/>
      <c r="F10" s="118"/>
    </row>
    <row r="11" spans="1:6" ht="39" customHeight="1" x14ac:dyDescent="0.2">
      <c r="A11" s="119" t="s">
        <v>310</v>
      </c>
      <c r="B11" s="120">
        <v>520</v>
      </c>
      <c r="C11" s="111" t="s">
        <v>311</v>
      </c>
      <c r="D11" s="121">
        <v>-315400</v>
      </c>
      <c r="E11" s="122">
        <f>E9</f>
        <v>-315400</v>
      </c>
      <c r="F11" s="114" t="s">
        <v>74</v>
      </c>
    </row>
    <row r="12" spans="1:6" ht="50.25" customHeight="1" x14ac:dyDescent="0.2">
      <c r="A12" s="119" t="s">
        <v>312</v>
      </c>
      <c r="B12" s="115">
        <v>520</v>
      </c>
      <c r="C12" s="123" t="s">
        <v>313</v>
      </c>
      <c r="D12" s="107">
        <v>-315400</v>
      </c>
      <c r="E12" s="117">
        <f>E11</f>
        <v>-315400</v>
      </c>
      <c r="F12" s="118" t="s">
        <v>74</v>
      </c>
    </row>
    <row r="13" spans="1:6" ht="58.5" customHeight="1" x14ac:dyDescent="0.2">
      <c r="A13" s="119" t="s">
        <v>358</v>
      </c>
      <c r="B13" s="124">
        <v>520</v>
      </c>
      <c r="C13" s="123" t="s">
        <v>357</v>
      </c>
      <c r="D13" s="125">
        <v>-315400</v>
      </c>
      <c r="E13" s="125">
        <f>E12</f>
        <v>-315400</v>
      </c>
      <c r="F13" s="126" t="s">
        <v>74</v>
      </c>
    </row>
    <row r="14" spans="1:6" ht="60" customHeight="1" x14ac:dyDescent="0.2">
      <c r="A14" s="119" t="s">
        <v>360</v>
      </c>
      <c r="B14" s="120">
        <v>520</v>
      </c>
      <c r="C14" s="123" t="s">
        <v>359</v>
      </c>
      <c r="D14" s="127">
        <v>-315400</v>
      </c>
      <c r="E14" s="121">
        <f>E13</f>
        <v>-315400</v>
      </c>
      <c r="F14" s="128" t="s">
        <v>74</v>
      </c>
    </row>
    <row r="15" spans="1:6" ht="22.5" customHeight="1" x14ac:dyDescent="0.2">
      <c r="A15" s="129" t="s">
        <v>76</v>
      </c>
      <c r="B15" s="124">
        <v>620</v>
      </c>
      <c r="C15" s="123" t="s">
        <v>15</v>
      </c>
      <c r="D15" s="125" t="s">
        <v>74</v>
      </c>
      <c r="E15" s="125" t="s">
        <v>74</v>
      </c>
      <c r="F15" s="126" t="s">
        <v>74</v>
      </c>
    </row>
    <row r="16" spans="1:6" x14ac:dyDescent="0.2">
      <c r="A16" s="130" t="s">
        <v>75</v>
      </c>
      <c r="B16" s="115"/>
      <c r="C16" s="116"/>
      <c r="D16" s="107"/>
      <c r="E16" s="131"/>
      <c r="F16" s="118"/>
    </row>
    <row r="17" spans="1:6" ht="9.75" customHeight="1" x14ac:dyDescent="0.2">
      <c r="A17" s="132" t="s">
        <v>74</v>
      </c>
      <c r="B17" s="110"/>
      <c r="C17" s="133" t="s">
        <v>74</v>
      </c>
      <c r="D17" s="127" t="s">
        <v>74</v>
      </c>
      <c r="E17" s="134" t="s">
        <v>74</v>
      </c>
      <c r="F17" s="114" t="s">
        <v>74</v>
      </c>
    </row>
    <row r="18" spans="1:6" ht="12.75" customHeight="1" x14ac:dyDescent="0.2">
      <c r="A18" s="109" t="s">
        <v>73</v>
      </c>
      <c r="B18" s="124">
        <v>700</v>
      </c>
      <c r="C18" s="135" t="s">
        <v>153</v>
      </c>
      <c r="D18" s="125">
        <v>416500</v>
      </c>
      <c r="E18" s="161">
        <v>334516.99</v>
      </c>
      <c r="F18" s="136">
        <f>D18-E18</f>
        <v>81983.010000000009</v>
      </c>
    </row>
    <row r="19" spans="1:6" ht="25.5" customHeight="1" x14ac:dyDescent="0.2">
      <c r="A19" s="109" t="s">
        <v>154</v>
      </c>
      <c r="B19" s="137">
        <v>700</v>
      </c>
      <c r="C19" s="135" t="s">
        <v>34</v>
      </c>
      <c r="D19" s="134">
        <v>416500</v>
      </c>
      <c r="E19" s="127">
        <f>E18</f>
        <v>334516.99</v>
      </c>
      <c r="F19" s="136">
        <f>D19-E19</f>
        <v>81983.010000000009</v>
      </c>
    </row>
    <row r="20" spans="1:6" ht="22.5" x14ac:dyDescent="0.2">
      <c r="A20" s="138" t="s">
        <v>66</v>
      </c>
      <c r="B20" s="139">
        <v>710</v>
      </c>
      <c r="C20" s="140" t="s">
        <v>35</v>
      </c>
      <c r="D20" s="141">
        <v>-15550600</v>
      </c>
      <c r="E20" s="171">
        <v>-16953681.41</v>
      </c>
      <c r="F20" s="142" t="s">
        <v>15</v>
      </c>
    </row>
    <row r="21" spans="1:6" ht="22.5" x14ac:dyDescent="0.2">
      <c r="A21" s="143" t="s">
        <v>36</v>
      </c>
      <c r="B21" s="144">
        <v>710</v>
      </c>
      <c r="C21" s="145" t="s">
        <v>37</v>
      </c>
      <c r="D21" s="146">
        <f t="shared" ref="D21:E23" si="0">D20</f>
        <v>-15550600</v>
      </c>
      <c r="E21" s="171">
        <f t="shared" si="0"/>
        <v>-16953681.41</v>
      </c>
      <c r="F21" s="142" t="s">
        <v>15</v>
      </c>
    </row>
    <row r="22" spans="1:6" ht="22.5" x14ac:dyDescent="0.2">
      <c r="A22" s="143" t="s">
        <v>38</v>
      </c>
      <c r="B22" s="144">
        <v>710</v>
      </c>
      <c r="C22" s="145" t="s">
        <v>39</v>
      </c>
      <c r="D22" s="146">
        <f t="shared" si="0"/>
        <v>-15550600</v>
      </c>
      <c r="E22" s="171">
        <f t="shared" si="0"/>
        <v>-16953681.41</v>
      </c>
      <c r="F22" s="142" t="s">
        <v>15</v>
      </c>
    </row>
    <row r="23" spans="1:6" ht="33.75" x14ac:dyDescent="0.2">
      <c r="A23" s="143" t="s">
        <v>40</v>
      </c>
      <c r="B23" s="144">
        <v>710</v>
      </c>
      <c r="C23" s="145" t="s">
        <v>41</v>
      </c>
      <c r="D23" s="146">
        <f t="shared" si="0"/>
        <v>-15550600</v>
      </c>
      <c r="E23" s="171">
        <f t="shared" si="0"/>
        <v>-16953681.41</v>
      </c>
      <c r="F23" s="142" t="s">
        <v>15</v>
      </c>
    </row>
    <row r="24" spans="1:6" ht="22.5" x14ac:dyDescent="0.2">
      <c r="A24" s="143" t="s">
        <v>67</v>
      </c>
      <c r="B24" s="144">
        <v>720</v>
      </c>
      <c r="C24" s="145" t="s">
        <v>42</v>
      </c>
      <c r="D24" s="146">
        <v>15967100</v>
      </c>
      <c r="E24" s="172">
        <v>17288198.399999999</v>
      </c>
      <c r="F24" s="142" t="s">
        <v>15</v>
      </c>
    </row>
    <row r="25" spans="1:6" ht="22.5" x14ac:dyDescent="0.2">
      <c r="A25" s="143" t="s">
        <v>43</v>
      </c>
      <c r="B25" s="144">
        <v>720</v>
      </c>
      <c r="C25" s="145" t="s">
        <v>44</v>
      </c>
      <c r="D25" s="146">
        <f t="shared" ref="D25:E27" si="1">D24</f>
        <v>15967100</v>
      </c>
      <c r="E25" s="172">
        <f t="shared" si="1"/>
        <v>17288198.399999999</v>
      </c>
      <c r="F25" s="142" t="s">
        <v>15</v>
      </c>
    </row>
    <row r="26" spans="1:6" ht="22.5" x14ac:dyDescent="0.2">
      <c r="A26" s="143" t="s">
        <v>45</v>
      </c>
      <c r="B26" s="144">
        <v>720</v>
      </c>
      <c r="C26" s="145" t="s">
        <v>46</v>
      </c>
      <c r="D26" s="146">
        <f t="shared" si="1"/>
        <v>15967100</v>
      </c>
      <c r="E26" s="172">
        <f t="shared" si="1"/>
        <v>17288198.399999999</v>
      </c>
      <c r="F26" s="142" t="s">
        <v>15</v>
      </c>
    </row>
    <row r="27" spans="1:6" ht="34.5" thickBot="1" x14ac:dyDescent="0.25">
      <c r="A27" s="147" t="s">
        <v>47</v>
      </c>
      <c r="B27" s="148">
        <v>720</v>
      </c>
      <c r="C27" s="149" t="s">
        <v>48</v>
      </c>
      <c r="D27" s="150">
        <f t="shared" si="1"/>
        <v>15967100</v>
      </c>
      <c r="E27" s="173">
        <f t="shared" si="1"/>
        <v>17288198.399999999</v>
      </c>
      <c r="F27" s="151" t="s">
        <v>15</v>
      </c>
    </row>
    <row r="29" spans="1:6" ht="18.75" customHeight="1" x14ac:dyDescent="0.2">
      <c r="A29" s="59" t="s">
        <v>68</v>
      </c>
      <c r="C29" t="s">
        <v>83</v>
      </c>
    </row>
    <row r="30" spans="1:6" x14ac:dyDescent="0.2">
      <c r="A30" s="58"/>
      <c r="C30" s="33" t="s">
        <v>82</v>
      </c>
    </row>
    <row r="31" spans="1:6" ht="0.75" customHeight="1" x14ac:dyDescent="0.2">
      <c r="A31" s="58"/>
    </row>
    <row r="32" spans="1:6" ht="14.45" customHeight="1" x14ac:dyDescent="0.2">
      <c r="A32" s="58" t="s">
        <v>49</v>
      </c>
      <c r="B32" s="3"/>
      <c r="C32" s="3"/>
    </row>
    <row r="33" spans="1:3" s="3" customFormat="1" x14ac:dyDescent="0.2">
      <c r="A33" s="58" t="s">
        <v>84</v>
      </c>
      <c r="C33" s="34" t="s">
        <v>1</v>
      </c>
    </row>
    <row r="34" spans="1:3" s="3" customFormat="1" ht="11.25" customHeight="1" x14ac:dyDescent="0.2">
      <c r="A34" s="58"/>
      <c r="C34" s="33" t="s">
        <v>82</v>
      </c>
    </row>
    <row r="35" spans="1:3" s="3" customFormat="1" ht="12.75" hidden="1" customHeight="1" x14ac:dyDescent="0.2">
      <c r="A35" s="58"/>
    </row>
    <row r="36" spans="1:3" s="3" customFormat="1" ht="20.25" customHeight="1" x14ac:dyDescent="0.2">
      <c r="A36" s="58" t="s">
        <v>69</v>
      </c>
      <c r="C36" s="34" t="s">
        <v>2</v>
      </c>
    </row>
    <row r="37" spans="1:3" s="3" customFormat="1" ht="10.5" customHeight="1" x14ac:dyDescent="0.2">
      <c r="A37" s="58"/>
      <c r="C37" s="33" t="s">
        <v>82</v>
      </c>
    </row>
    <row r="38" spans="1:3" s="3" customFormat="1" ht="20.25" customHeight="1" x14ac:dyDescent="0.2">
      <c r="A38" s="60" t="s">
        <v>475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Дело</cp:lastModifiedBy>
  <cp:lastPrinted>2020-01-29T11:45:34Z</cp:lastPrinted>
  <dcterms:created xsi:type="dcterms:W3CDTF">2011-02-10T10:53:11Z</dcterms:created>
  <dcterms:modified xsi:type="dcterms:W3CDTF">2020-01-29T12:02:58Z</dcterms:modified>
</cp:coreProperties>
</file>