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2023-2025" sheetId="1" r:id="rId1"/>
  </sheets>
  <definedNames>
    <definedName name="_xlnm.Print_Area" localSheetId="0">'2023-2025'!$A$1:$E$69</definedName>
  </definedNames>
  <calcPr calcId="145621"/>
</workbook>
</file>

<file path=xl/calcChain.xml><?xml version="1.0" encoding="utf-8"?>
<calcChain xmlns="http://schemas.openxmlformats.org/spreadsheetml/2006/main">
  <c r="C49" i="1" l="1"/>
  <c r="C50" i="1"/>
  <c r="C51" i="1"/>
  <c r="C61" i="1"/>
  <c r="E21" i="1"/>
  <c r="D21" i="1"/>
  <c r="D25" i="1"/>
  <c r="E25" i="1"/>
  <c r="C21" i="1" l="1"/>
  <c r="C25" i="1"/>
  <c r="C67" i="1" l="1"/>
  <c r="C66" i="1" s="1"/>
  <c r="C65" i="1" s="1"/>
  <c r="E60" i="1"/>
  <c r="D60" i="1"/>
  <c r="C60" i="1"/>
  <c r="C57" i="1" s="1"/>
  <c r="D58" i="1"/>
  <c r="D57" i="1" s="1"/>
  <c r="C58" i="1"/>
  <c r="E57" i="1"/>
  <c r="E55" i="1"/>
  <c r="E52" i="1" s="1"/>
  <c r="E43" i="1" s="1"/>
  <c r="E42" i="1" s="1"/>
  <c r="D55" i="1"/>
  <c r="D52" i="1" s="1"/>
  <c r="C55" i="1"/>
  <c r="C52" i="1"/>
  <c r="E47" i="1"/>
  <c r="D47" i="1"/>
  <c r="C47" i="1"/>
  <c r="C45" i="1"/>
  <c r="E44" i="1"/>
  <c r="D44" i="1"/>
  <c r="D43" i="1" s="1"/>
  <c r="D42" i="1" s="1"/>
  <c r="E40" i="1"/>
  <c r="E39" i="1" s="1"/>
  <c r="E38" i="1" s="1"/>
  <c r="D40" i="1"/>
  <c r="C40" i="1"/>
  <c r="C39" i="1" s="1"/>
  <c r="C38" i="1" s="1"/>
  <c r="D39" i="1"/>
  <c r="D38" i="1" s="1"/>
  <c r="E36" i="1"/>
  <c r="D36" i="1"/>
  <c r="C36" i="1"/>
  <c r="E34" i="1"/>
  <c r="E33" i="1" s="1"/>
  <c r="D34" i="1"/>
  <c r="C34" i="1"/>
  <c r="C33" i="1" s="1"/>
  <c r="D33" i="1"/>
  <c r="E31" i="1"/>
  <c r="E30" i="1" s="1"/>
  <c r="D31" i="1"/>
  <c r="C31" i="1"/>
  <c r="C30" i="1" s="1"/>
  <c r="D30" i="1"/>
  <c r="E27" i="1"/>
  <c r="D27" i="1"/>
  <c r="C27" i="1"/>
  <c r="E23" i="1"/>
  <c r="E22" i="1" s="1"/>
  <c r="D23" i="1"/>
  <c r="D22" i="1" s="1"/>
  <c r="D20" i="1" s="1"/>
  <c r="C23" i="1"/>
  <c r="C22" i="1"/>
  <c r="C20" i="1" s="1"/>
  <c r="C44" i="1" l="1"/>
  <c r="C43" i="1" s="1"/>
  <c r="C42" i="1" s="1"/>
  <c r="C69" i="1" s="1"/>
  <c r="D69" i="1"/>
  <c r="E20" i="1"/>
  <c r="E69" i="1" s="1"/>
</calcChain>
</file>

<file path=xl/sharedStrings.xml><?xml version="1.0" encoding="utf-8"?>
<sst xmlns="http://schemas.openxmlformats.org/spreadsheetml/2006/main" count="115" uniqueCount="111">
  <si>
    <t>Приложение 1</t>
  </si>
  <si>
    <t>к решению Собрания депутатов Михайловского сельского поселения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</si>
  <si>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</si>
  <si>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</si>
  <si>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2026 и 2027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</si>
  <si>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</si>
  <si>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</si>
  <si>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>Объем поступлений доходов бюджета поселения  на 2025 год и на плановый период 2026 и 2027 годов</t>
  </si>
  <si>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</si>
  <si>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</si>
  <si>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</si>
  <si>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2025 г.</t>
  </si>
  <si>
    <t>2026 г.</t>
  </si>
  <si>
    <t>2027 г.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</si>
  <si>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</si>
  <si>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</si>
  <si>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</si>
  <si>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</si>
  <si>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</si>
  <si>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</si>
  <si>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</si>
  <si>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</si>
  <si>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</si>
  <si>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</si>
  <si>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</si>
  <si>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</si>
  <si>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</si>
  <si>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</si>
  <si>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</si>
  <si>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</si>
  <si>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</si>
  <si>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</si>
  <si>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</si>
  <si>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</si>
  <si>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</si>
  <si>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</si>
  <si>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</si>
  <si>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</si>
  <si>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</si>
  <si>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</si>
  <si>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</si>
  <si>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</si>
  <si>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</si>
  <si>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</si>
  <si>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</si>
  <si>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</si>
  <si>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</si>
  <si>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</si>
  <si>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</si>
  <si>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</si>
  <si>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</si>
  <si>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</si>
  <si>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</si>
  <si>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</si>
  <si>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</si>
  <si>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</si>
  <si>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</si>
  <si>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</si>
  <si>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</si>
  <si>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</si>
  <si>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</si>
  <si>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</si>
  <si>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</si>
  <si>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</si>
  <si>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</si>
  <si>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</si>
  <si>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</si>
  <si>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</si>
  <si>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2 02 25576 00 0000 150</t>
  </si>
  <si>
    <t>Субсидии бюджетам на обеспечение комплексного развития сельских территорий</t>
  </si>
  <si>
    <t>2 02 25576 10 0000 150</t>
  </si>
  <si>
    <t>Субсидии бюджетам сельских поселений на обеспечение комплексного развития сельских территорий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</si>
  <si>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</si>
  <si>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</si>
  <si>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</si>
  <si>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</si>
  <si>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</si>
  <si>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</si>
  <si>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</si>
  <si>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</si>
  <si>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</si>
  <si>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</si>
  <si>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</si>
  <si>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</si>
  <si>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</si>
  <si>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</si>
  <si>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</si>
  <si>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</si>
  <si>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</si>
  <si>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</si>
  <si>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</si>
  <si>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</si>
  <si>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 xml:space="preserve">2 07 00000 00 0000 150 </t>
  </si>
  <si>
    <t>ПРОЧИЕ БЕЗВОЗМЕЗДНЫЕ ПОСТУПЛЕНИЯ</t>
  </si>
  <si>
    <t>2 07 05000 10 0000 150</t>
  </si>
  <si>
    <t>Прочие безвозмездные поступления в бюджеты сельских поселений</t>
  </si>
  <si>
    <t>2 07 05030 10 0000 150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</si>
  <si>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</si>
  <si>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</si>
  <si>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</si>
  <si>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</si>
  <si>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</si>
  <si>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</si>
  <si>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</si>
  <si>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</si>
  <si>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</si>
  <si>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 xml:space="preserve">1 03 00000 00 0000 000 </t>
  </si>
  <si>
    <t>НАЛОГИ НА ТОВАРЫ (РАБОТЫ, УСЛУГИ), РЕАЛИЗУЕМЫЕ НА ТЕРРИТОРИИ РОССИЙСКОЙ ФЕДЕРАЦИИ</t>
  </si>
  <si>
    <t>1 03 03000 01 0000 110</t>
  </si>
  <si>
    <t>Туристический налог</t>
  </si>
  <si>
    <t>от 27.06.2025 № 57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</si>
</sst>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  <font>
      <sz val="12"/>
      <color rgb="FF000000"/>
      <name val="Times New Roman"/>
    </font>
    <font>
      <sz val="12"/>
      <color rgb="FF000000"/>
      <name val="Calibri"/>
      <scheme val="minor"/>
    </font>
    <font>
      <sz val="14"/>
      <color rgb="FF000000"/>
      <name val="Times New Roman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7" fillId="0" borderId="0" xfId="0" applyNumberFormat="1" applyFont="1"/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justify"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abSelected="1" topLeftCell="A67" workbookViewId="0">
      <selection activeCell="E4" sqref="E4"/>
    </sheetView>
  </sheetViews>
  <sheetFormatPr defaultColWidth="9.140625" defaultRowHeight="18" customHeight="1" x14ac:dyDescent="0.25"/>
  <cols>
    <col min="1" max="1" width="28.28515625" customWidth="1"/>
    <col min="2" max="2" width="81.7109375" customWidth="1"/>
    <col min="3" max="5" width="14.85546875" customWidth="1"/>
  </cols>
  <sheetData>
    <row r="1" spans="1:8" ht="15" x14ac:dyDescent="0.25">
      <c r="E1" s="1" t="s">
        <v>0</v>
      </c>
    </row>
    <row r="2" spans="1:8" ht="15" x14ac:dyDescent="0.25">
      <c r="E2" s="2" t="s">
        <v>1</v>
      </c>
    </row>
    <row r="3" spans="1:8" ht="15" x14ac:dyDescent="0.25">
      <c r="E3" s="2" t="s">
        <v>110</v>
      </c>
    </row>
    <row r="4" spans="1:8" ht="15" x14ac:dyDescent="0.25">
      <c r="E4" s="2" t="s">
        <v>2</v>
      </c>
    </row>
    <row r="5" spans="1:8" ht="15" x14ac:dyDescent="0.25">
      <c r="E5" s="2" t="s">
        <v>3</v>
      </c>
    </row>
    <row r="6" spans="1:8" ht="15" x14ac:dyDescent="0.25">
      <c r="C6" s="3"/>
      <c r="D6" s="3"/>
      <c r="E6" s="2" t="s">
        <v>4</v>
      </c>
      <c r="F6" s="3"/>
    </row>
    <row r="7" spans="1:8" ht="18.75" customHeight="1" x14ac:dyDescent="0.25">
      <c r="C7" s="3"/>
      <c r="D7" s="3"/>
      <c r="E7" s="3"/>
      <c r="F7" s="3"/>
    </row>
    <row r="8" spans="1:8" ht="16.5" customHeight="1" x14ac:dyDescent="0.25">
      <c r="C8" s="3"/>
      <c r="D8" s="3"/>
      <c r="E8" s="3"/>
      <c r="F8" s="3"/>
    </row>
    <row r="9" spans="1:8" ht="13.5" customHeight="1" x14ac:dyDescent="0.3">
      <c r="A9" s="4"/>
      <c r="C9" s="5"/>
      <c r="D9" s="5"/>
      <c r="E9" s="6" t="s">
        <v>0</v>
      </c>
      <c r="H9" s="7"/>
    </row>
    <row r="10" spans="1:8" s="7" customFormat="1" ht="13.5" customHeight="1" x14ac:dyDescent="0.25">
      <c r="A10" s="8"/>
      <c r="C10" s="9"/>
      <c r="D10" s="9"/>
      <c r="E10" s="2" t="s">
        <v>1</v>
      </c>
    </row>
    <row r="11" spans="1:8" s="7" customFormat="1" ht="13.5" customHeight="1" x14ac:dyDescent="0.25">
      <c r="A11" s="10"/>
      <c r="C11" s="9"/>
      <c r="D11" s="9"/>
      <c r="E11" s="2" t="s">
        <v>5</v>
      </c>
    </row>
    <row r="12" spans="1:8" s="7" customFormat="1" ht="13.5" customHeight="1" x14ac:dyDescent="0.25">
      <c r="A12" s="8"/>
      <c r="C12" s="9"/>
      <c r="D12" s="9"/>
      <c r="E12" s="2" t="s">
        <v>6</v>
      </c>
    </row>
    <row r="13" spans="1:8" s="7" customFormat="1" ht="8.25" customHeight="1" x14ac:dyDescent="0.25">
      <c r="A13" s="27"/>
      <c r="B13" s="27"/>
      <c r="C13" s="27"/>
      <c r="D13" s="27"/>
      <c r="E13" s="27"/>
    </row>
    <row r="14" spans="1:8" ht="18.75" x14ac:dyDescent="0.25">
      <c r="A14" s="28" t="s">
        <v>7</v>
      </c>
      <c r="B14" s="28"/>
      <c r="C14" s="28"/>
      <c r="D14" s="28"/>
      <c r="E14" s="28"/>
    </row>
    <row r="15" spans="1:8" s="11" customFormat="1" ht="13.5" customHeight="1" x14ac:dyDescent="0.25">
      <c r="A15" s="12"/>
      <c r="B15" s="12"/>
      <c r="E15" s="13" t="s">
        <v>8</v>
      </c>
    </row>
    <row r="16" spans="1:8" ht="15" customHeight="1" x14ac:dyDescent="0.25">
      <c r="A16" s="29" t="s">
        <v>9</v>
      </c>
      <c r="B16" s="29" t="s">
        <v>10</v>
      </c>
      <c r="C16" s="29" t="s">
        <v>11</v>
      </c>
      <c r="D16" s="29" t="s">
        <v>12</v>
      </c>
      <c r="E16" s="29" t="s">
        <v>13</v>
      </c>
    </row>
    <row r="17" spans="1:5" ht="15" customHeight="1" x14ac:dyDescent="0.25">
      <c r="A17" s="30"/>
      <c r="B17" s="30"/>
      <c r="C17" s="30"/>
      <c r="D17" s="30"/>
      <c r="E17" s="30"/>
    </row>
    <row r="18" spans="1:5" ht="33.75" customHeight="1" x14ac:dyDescent="0.25">
      <c r="A18" s="31"/>
      <c r="B18" s="31"/>
      <c r="C18" s="31"/>
      <c r="D18" s="31"/>
      <c r="E18" s="31"/>
    </row>
    <row r="19" spans="1:5" s="15" customFormat="1" ht="18.75" x14ac:dyDescent="0.25">
      <c r="A19" s="16"/>
      <c r="B19" s="17" t="s">
        <v>14</v>
      </c>
      <c r="C19" s="18"/>
      <c r="D19" s="18"/>
      <c r="E19" s="18"/>
    </row>
    <row r="20" spans="1:5" s="15" customFormat="1" ht="18.75" x14ac:dyDescent="0.25">
      <c r="A20" s="14" t="s">
        <v>15</v>
      </c>
      <c r="B20" s="19" t="s">
        <v>16</v>
      </c>
      <c r="C20" s="20">
        <f>C21+C38</f>
        <v>19197.699999999997</v>
      </c>
      <c r="D20" s="20">
        <f>D21+D38</f>
        <v>20113.499999999996</v>
      </c>
      <c r="E20" s="20">
        <f>E21+E38</f>
        <v>21010.899999999994</v>
      </c>
    </row>
    <row r="21" spans="1:5" s="15" customFormat="1" ht="18.75" x14ac:dyDescent="0.25">
      <c r="A21" s="14"/>
      <c r="B21" s="19" t="s">
        <v>17</v>
      </c>
      <c r="C21" s="20">
        <f>C22+C27+C30+C25</f>
        <v>19197.599999999999</v>
      </c>
      <c r="D21" s="20">
        <f>D22+D27+D30+D25</f>
        <v>20113.399999999998</v>
      </c>
      <c r="E21" s="20">
        <f>E22+E27+E30+E25</f>
        <v>21010.799999999996</v>
      </c>
    </row>
    <row r="22" spans="1:5" s="15" customFormat="1" ht="18.75" x14ac:dyDescent="0.25">
      <c r="A22" s="14" t="s">
        <v>18</v>
      </c>
      <c r="B22" s="19" t="s">
        <v>19</v>
      </c>
      <c r="C22" s="20">
        <f t="shared" ref="C22:E23" si="0">C23</f>
        <v>10215</v>
      </c>
      <c r="D22" s="20">
        <f t="shared" si="0"/>
        <v>10851.3</v>
      </c>
      <c r="E22" s="20">
        <f t="shared" si="0"/>
        <v>11446.8</v>
      </c>
    </row>
    <row r="23" spans="1:5" s="15" customFormat="1" ht="18.75" x14ac:dyDescent="0.25">
      <c r="A23" s="14" t="s">
        <v>20</v>
      </c>
      <c r="B23" s="19" t="s">
        <v>21</v>
      </c>
      <c r="C23" s="20">
        <f t="shared" si="0"/>
        <v>10215</v>
      </c>
      <c r="D23" s="20">
        <f t="shared" si="0"/>
        <v>10851.3</v>
      </c>
      <c r="E23" s="20">
        <f t="shared" si="0"/>
        <v>11446.8</v>
      </c>
    </row>
    <row r="24" spans="1:5" s="15" customFormat="1" ht="271.5" customHeight="1" x14ac:dyDescent="0.25">
      <c r="A24" s="14" t="s">
        <v>22</v>
      </c>
      <c r="B24" s="19" t="s">
        <v>23</v>
      </c>
      <c r="C24" s="20">
        <v>10215</v>
      </c>
      <c r="D24" s="20">
        <v>10851.3</v>
      </c>
      <c r="E24" s="20">
        <v>11446.8</v>
      </c>
    </row>
    <row r="25" spans="1:5" s="15" customFormat="1" ht="35.25" customHeight="1" x14ac:dyDescent="0.25">
      <c r="A25" s="14" t="s">
        <v>106</v>
      </c>
      <c r="B25" s="19" t="s">
        <v>107</v>
      </c>
      <c r="C25" s="20">
        <f>C26</f>
        <v>116.8</v>
      </c>
      <c r="D25" s="20">
        <f t="shared" ref="D25:E25" si="1">D26</f>
        <v>243</v>
      </c>
      <c r="E25" s="20">
        <f t="shared" si="1"/>
        <v>379.1</v>
      </c>
    </row>
    <row r="26" spans="1:5" s="15" customFormat="1" ht="35.25" customHeight="1" x14ac:dyDescent="0.25">
      <c r="A26" s="14" t="s">
        <v>108</v>
      </c>
      <c r="B26" s="19" t="s">
        <v>109</v>
      </c>
      <c r="C26" s="20">
        <v>116.8</v>
      </c>
      <c r="D26" s="20">
        <v>243</v>
      </c>
      <c r="E26" s="20">
        <v>379.1</v>
      </c>
    </row>
    <row r="27" spans="1:5" s="15" customFormat="1" ht="18.75" x14ac:dyDescent="0.25">
      <c r="A27" s="14" t="s">
        <v>24</v>
      </c>
      <c r="B27" s="19" t="s">
        <v>25</v>
      </c>
      <c r="C27" s="20">
        <f>C28</f>
        <v>1151.9000000000001</v>
      </c>
      <c r="D27" s="20">
        <f>D28</f>
        <v>1198</v>
      </c>
      <c r="E27" s="20">
        <f>E28</f>
        <v>1245.9000000000001</v>
      </c>
    </row>
    <row r="28" spans="1:5" s="15" customFormat="1" ht="18.75" x14ac:dyDescent="0.25">
      <c r="A28" s="14" t="s">
        <v>26</v>
      </c>
      <c r="B28" s="19" t="s">
        <v>27</v>
      </c>
      <c r="C28" s="20">
        <v>1151.9000000000001</v>
      </c>
      <c r="D28" s="20">
        <v>1198</v>
      </c>
      <c r="E28" s="20">
        <v>1245.9000000000001</v>
      </c>
    </row>
    <row r="29" spans="1:5" s="15" customFormat="1" ht="18.75" x14ac:dyDescent="0.25">
      <c r="A29" s="14" t="s">
        <v>28</v>
      </c>
      <c r="B29" s="19" t="s">
        <v>27</v>
      </c>
      <c r="C29" s="20">
        <v>1151.9000000000001</v>
      </c>
      <c r="D29" s="20">
        <v>1198</v>
      </c>
      <c r="E29" s="20">
        <v>1245.9000000000001</v>
      </c>
    </row>
    <row r="30" spans="1:5" s="15" customFormat="1" ht="18.75" x14ac:dyDescent="0.25">
      <c r="A30" s="14" t="s">
        <v>29</v>
      </c>
      <c r="B30" s="19" t="s">
        <v>30</v>
      </c>
      <c r="C30" s="20">
        <f>C31+C33</f>
        <v>7713.9</v>
      </c>
      <c r="D30" s="20">
        <f>D31+D33</f>
        <v>7821.0999999999995</v>
      </c>
      <c r="E30" s="20">
        <f>E31+E33</f>
        <v>7939</v>
      </c>
    </row>
    <row r="31" spans="1:5" s="15" customFormat="1" ht="18.75" x14ac:dyDescent="0.25">
      <c r="A31" s="14" t="s">
        <v>31</v>
      </c>
      <c r="B31" s="19" t="s">
        <v>32</v>
      </c>
      <c r="C31" s="20">
        <f>C32</f>
        <v>151</v>
      </c>
      <c r="D31" s="20">
        <f>D32</f>
        <v>151</v>
      </c>
      <c r="E31" s="20">
        <f>E32</f>
        <v>151</v>
      </c>
    </row>
    <row r="32" spans="1:5" s="15" customFormat="1" ht="56.25" x14ac:dyDescent="0.25">
      <c r="A32" s="14" t="s">
        <v>33</v>
      </c>
      <c r="B32" s="19" t="s">
        <v>34</v>
      </c>
      <c r="C32" s="20">
        <v>151</v>
      </c>
      <c r="D32" s="20">
        <v>151</v>
      </c>
      <c r="E32" s="20">
        <v>151</v>
      </c>
    </row>
    <row r="33" spans="1:5" s="15" customFormat="1" ht="18.75" x14ac:dyDescent="0.25">
      <c r="A33" s="14" t="s">
        <v>35</v>
      </c>
      <c r="B33" s="19" t="s">
        <v>36</v>
      </c>
      <c r="C33" s="20">
        <f>C34+C36</f>
        <v>7562.9</v>
      </c>
      <c r="D33" s="20">
        <f>D34+D36</f>
        <v>7670.0999999999995</v>
      </c>
      <c r="E33" s="20">
        <f>E34+E36</f>
        <v>7788</v>
      </c>
    </row>
    <row r="34" spans="1:5" s="15" customFormat="1" ht="18.75" x14ac:dyDescent="0.25">
      <c r="A34" s="14" t="s">
        <v>37</v>
      </c>
      <c r="B34" s="19" t="s">
        <v>38</v>
      </c>
      <c r="C34" s="20">
        <f>C35</f>
        <v>6490.4</v>
      </c>
      <c r="D34" s="20">
        <f>D35</f>
        <v>6490.4</v>
      </c>
      <c r="E34" s="20">
        <f>E35</f>
        <v>6490.4</v>
      </c>
    </row>
    <row r="35" spans="1:5" s="15" customFormat="1" ht="37.5" x14ac:dyDescent="0.25">
      <c r="A35" s="14" t="s">
        <v>39</v>
      </c>
      <c r="B35" s="19" t="s">
        <v>40</v>
      </c>
      <c r="C35" s="20">
        <v>6490.4</v>
      </c>
      <c r="D35" s="20">
        <v>6490.4</v>
      </c>
      <c r="E35" s="20">
        <v>6490.4</v>
      </c>
    </row>
    <row r="36" spans="1:5" s="15" customFormat="1" ht="18.75" x14ac:dyDescent="0.25">
      <c r="A36" s="14" t="s">
        <v>41</v>
      </c>
      <c r="B36" s="19" t="s">
        <v>42</v>
      </c>
      <c r="C36" s="20">
        <f>C37</f>
        <v>1072.5</v>
      </c>
      <c r="D36" s="20">
        <f>D37</f>
        <v>1179.7</v>
      </c>
      <c r="E36" s="20">
        <f>E37</f>
        <v>1297.5999999999999</v>
      </c>
    </row>
    <row r="37" spans="1:5" s="15" customFormat="1" ht="37.5" x14ac:dyDescent="0.25">
      <c r="A37" s="14" t="s">
        <v>43</v>
      </c>
      <c r="B37" s="19" t="s">
        <v>44</v>
      </c>
      <c r="C37" s="20">
        <v>1072.5</v>
      </c>
      <c r="D37" s="20">
        <v>1179.7</v>
      </c>
      <c r="E37" s="20">
        <v>1297.5999999999999</v>
      </c>
    </row>
    <row r="38" spans="1:5" s="15" customFormat="1" ht="18.75" x14ac:dyDescent="0.25">
      <c r="A38" s="14"/>
      <c r="B38" s="19" t="s">
        <v>45</v>
      </c>
      <c r="C38" s="20">
        <f t="shared" ref="C38:E40" si="2">C39</f>
        <v>0.1</v>
      </c>
      <c r="D38" s="20">
        <f t="shared" si="2"/>
        <v>0.1</v>
      </c>
      <c r="E38" s="20">
        <f t="shared" si="2"/>
        <v>0.1</v>
      </c>
    </row>
    <row r="39" spans="1:5" s="15" customFormat="1" ht="18.75" x14ac:dyDescent="0.25">
      <c r="A39" s="14" t="s">
        <v>46</v>
      </c>
      <c r="B39" s="19" t="s">
        <v>47</v>
      </c>
      <c r="C39" s="20">
        <f t="shared" si="2"/>
        <v>0.1</v>
      </c>
      <c r="D39" s="20">
        <f t="shared" si="2"/>
        <v>0.1</v>
      </c>
      <c r="E39" s="20">
        <f t="shared" si="2"/>
        <v>0.1</v>
      </c>
    </row>
    <row r="40" spans="1:5" s="15" customFormat="1" ht="37.5" x14ac:dyDescent="0.25">
      <c r="A40" s="14" t="s">
        <v>48</v>
      </c>
      <c r="B40" s="19" t="s">
        <v>49</v>
      </c>
      <c r="C40" s="20">
        <f t="shared" si="2"/>
        <v>0.1</v>
      </c>
      <c r="D40" s="20">
        <f t="shared" si="2"/>
        <v>0.1</v>
      </c>
      <c r="E40" s="20">
        <f t="shared" si="2"/>
        <v>0.1</v>
      </c>
    </row>
    <row r="41" spans="1:5" s="15" customFormat="1" ht="56.25" x14ac:dyDescent="0.25">
      <c r="A41" s="14" t="s">
        <v>50</v>
      </c>
      <c r="B41" s="19" t="s">
        <v>51</v>
      </c>
      <c r="C41" s="20">
        <v>0.1</v>
      </c>
      <c r="D41" s="20">
        <v>0.1</v>
      </c>
      <c r="E41" s="20">
        <v>0.1</v>
      </c>
    </row>
    <row r="42" spans="1:5" s="15" customFormat="1" ht="18.75" x14ac:dyDescent="0.25">
      <c r="A42" s="14" t="s">
        <v>52</v>
      </c>
      <c r="B42" s="19" t="s">
        <v>53</v>
      </c>
      <c r="C42" s="20">
        <f>C43+C62+C65</f>
        <v>17736.2</v>
      </c>
      <c r="D42" s="20">
        <f>D43</f>
        <v>4684.2</v>
      </c>
      <c r="E42" s="20">
        <f>E43</f>
        <v>185.79999999999998</v>
      </c>
    </row>
    <row r="43" spans="1:5" s="15" customFormat="1" ht="37.5" x14ac:dyDescent="0.25">
      <c r="A43" s="14" t="s">
        <v>54</v>
      </c>
      <c r="B43" s="19" t="s">
        <v>55</v>
      </c>
      <c r="C43" s="20">
        <f>C44+C49+C52+C57</f>
        <v>17153.100000000002</v>
      </c>
      <c r="D43" s="20">
        <f>D44+D52+D57</f>
        <v>4684.2</v>
      </c>
      <c r="E43" s="20">
        <f>E44+E52+E57</f>
        <v>185.79999999999998</v>
      </c>
    </row>
    <row r="44" spans="1:5" s="15" customFormat="1" ht="18.75" x14ac:dyDescent="0.25">
      <c r="A44" s="14" t="s">
        <v>56</v>
      </c>
      <c r="B44" s="19" t="s">
        <v>57</v>
      </c>
      <c r="C44" s="20">
        <f>C45+C47</f>
        <v>5888</v>
      </c>
      <c r="D44" s="20">
        <f>D45+D47</f>
        <v>4504.7</v>
      </c>
      <c r="E44" s="20">
        <f>E45+E47</f>
        <v>0</v>
      </c>
    </row>
    <row r="45" spans="1:5" s="15" customFormat="1" ht="37.5" x14ac:dyDescent="0.25">
      <c r="A45" s="14" t="s">
        <v>58</v>
      </c>
      <c r="B45" s="19" t="s">
        <v>59</v>
      </c>
      <c r="C45" s="20">
        <f>C46</f>
        <v>882.8</v>
      </c>
      <c r="D45" s="20">
        <v>0</v>
      </c>
      <c r="E45" s="20">
        <v>0</v>
      </c>
    </row>
    <row r="46" spans="1:5" s="15" customFormat="1" ht="37.5" x14ac:dyDescent="0.25">
      <c r="A46" s="14" t="s">
        <v>60</v>
      </c>
      <c r="B46" s="19" t="s">
        <v>61</v>
      </c>
      <c r="C46" s="20">
        <v>882.8</v>
      </c>
      <c r="D46" s="20">
        <v>0</v>
      </c>
      <c r="E46" s="20">
        <v>0</v>
      </c>
    </row>
    <row r="47" spans="1:5" s="15" customFormat="1" ht="56.25" x14ac:dyDescent="0.25">
      <c r="A47" s="14" t="s">
        <v>62</v>
      </c>
      <c r="B47" s="19" t="s">
        <v>63</v>
      </c>
      <c r="C47" s="20">
        <f>C48</f>
        <v>5005.2</v>
      </c>
      <c r="D47" s="20">
        <f>D48</f>
        <v>4504.7</v>
      </c>
      <c r="E47" s="20">
        <f>E48</f>
        <v>0</v>
      </c>
    </row>
    <row r="48" spans="1:5" s="15" customFormat="1" ht="37.5" x14ac:dyDescent="0.25">
      <c r="A48" s="14" t="s">
        <v>64</v>
      </c>
      <c r="B48" s="19" t="s">
        <v>65</v>
      </c>
      <c r="C48" s="20">
        <v>5005.2</v>
      </c>
      <c r="D48" s="20">
        <v>4504.7</v>
      </c>
      <c r="E48" s="20">
        <v>0</v>
      </c>
    </row>
    <row r="49" spans="1:5" s="15" customFormat="1" ht="37.5" x14ac:dyDescent="0.25">
      <c r="A49" s="14" t="s">
        <v>66</v>
      </c>
      <c r="B49" s="19" t="s">
        <v>67</v>
      </c>
      <c r="C49" s="20">
        <f>C50</f>
        <v>2123.6999999999998</v>
      </c>
      <c r="D49" s="20">
        <v>0</v>
      </c>
      <c r="E49" s="20">
        <v>0</v>
      </c>
    </row>
    <row r="50" spans="1:5" s="15" customFormat="1" ht="37.5" x14ac:dyDescent="0.25">
      <c r="A50" s="14" t="s">
        <v>68</v>
      </c>
      <c r="B50" s="19" t="s">
        <v>69</v>
      </c>
      <c r="C50" s="20">
        <f>C51</f>
        <v>2123.6999999999998</v>
      </c>
      <c r="D50" s="20">
        <v>0</v>
      </c>
      <c r="E50" s="20">
        <v>0</v>
      </c>
    </row>
    <row r="51" spans="1:5" s="15" customFormat="1" ht="37.5" x14ac:dyDescent="0.25">
      <c r="A51" s="14" t="s">
        <v>70</v>
      </c>
      <c r="B51" s="19" t="s">
        <v>71</v>
      </c>
      <c r="C51" s="20">
        <f>2935-811.3</f>
        <v>2123.6999999999998</v>
      </c>
      <c r="D51" s="20">
        <v>0</v>
      </c>
      <c r="E51" s="20">
        <v>0</v>
      </c>
    </row>
    <row r="52" spans="1:5" s="15" customFormat="1" ht="18.75" x14ac:dyDescent="0.25">
      <c r="A52" s="14" t="s">
        <v>72</v>
      </c>
      <c r="B52" s="19" t="s">
        <v>73</v>
      </c>
      <c r="C52" s="20">
        <f>C53+C55</f>
        <v>164.5</v>
      </c>
      <c r="D52" s="20">
        <f>D53+D55</f>
        <v>179.5</v>
      </c>
      <c r="E52" s="20">
        <f>E53+E55</f>
        <v>185.79999999999998</v>
      </c>
    </row>
    <row r="53" spans="1:5" s="15" customFormat="1" ht="37.5" x14ac:dyDescent="0.25">
      <c r="A53" s="14" t="s">
        <v>74</v>
      </c>
      <c r="B53" s="19" t="s">
        <v>75</v>
      </c>
      <c r="C53" s="20">
        <v>0.2</v>
      </c>
      <c r="D53" s="20">
        <v>0.2</v>
      </c>
      <c r="E53" s="20">
        <v>0.2</v>
      </c>
    </row>
    <row r="54" spans="1:5" s="15" customFormat="1" ht="37.5" x14ac:dyDescent="0.25">
      <c r="A54" s="14" t="s">
        <v>76</v>
      </c>
      <c r="B54" s="19" t="s">
        <v>77</v>
      </c>
      <c r="C54" s="20">
        <v>0.2</v>
      </c>
      <c r="D54" s="20">
        <v>0.2</v>
      </c>
      <c r="E54" s="20">
        <v>0.2</v>
      </c>
    </row>
    <row r="55" spans="1:5" s="15" customFormat="1" ht="56.25" x14ac:dyDescent="0.25">
      <c r="A55" s="14" t="s">
        <v>78</v>
      </c>
      <c r="B55" s="19" t="s">
        <v>79</v>
      </c>
      <c r="C55" s="20">
        <f>C56</f>
        <v>164.3</v>
      </c>
      <c r="D55" s="20">
        <f>D56</f>
        <v>179.3</v>
      </c>
      <c r="E55" s="20">
        <f>E56</f>
        <v>185.6</v>
      </c>
    </row>
    <row r="56" spans="1:5" s="15" customFormat="1" ht="56.25" x14ac:dyDescent="0.25">
      <c r="A56" s="14" t="s">
        <v>80</v>
      </c>
      <c r="B56" s="19" t="s">
        <v>81</v>
      </c>
      <c r="C56" s="20">
        <v>164.3</v>
      </c>
      <c r="D56" s="20">
        <v>179.3</v>
      </c>
      <c r="E56" s="20">
        <v>185.6</v>
      </c>
    </row>
    <row r="57" spans="1:5" s="15" customFormat="1" ht="18.75" x14ac:dyDescent="0.25">
      <c r="A57" s="14" t="s">
        <v>82</v>
      </c>
      <c r="B57" s="19" t="s">
        <v>83</v>
      </c>
      <c r="C57" s="20">
        <f>C58+C60</f>
        <v>8976.9000000000015</v>
      </c>
      <c r="D57" s="20">
        <f>D58+D60</f>
        <v>0</v>
      </c>
      <c r="E57" s="20">
        <f>E58+E60</f>
        <v>0</v>
      </c>
    </row>
    <row r="58" spans="1:5" s="15" customFormat="1" ht="75" x14ac:dyDescent="0.25">
      <c r="A58" s="14" t="s">
        <v>84</v>
      </c>
      <c r="B58" s="19" t="s">
        <v>85</v>
      </c>
      <c r="C58" s="20">
        <f>C59</f>
        <v>759.2</v>
      </c>
      <c r="D58" s="20">
        <f>D59</f>
        <v>0</v>
      </c>
      <c r="E58" s="20">
        <v>0</v>
      </c>
    </row>
    <row r="59" spans="1:5" s="15" customFormat="1" ht="75" x14ac:dyDescent="0.25">
      <c r="A59" s="14" t="s">
        <v>86</v>
      </c>
      <c r="B59" s="19" t="s">
        <v>87</v>
      </c>
      <c r="C59" s="20">
        <v>759.2</v>
      </c>
      <c r="D59" s="20">
        <v>0</v>
      </c>
      <c r="E59" s="20">
        <v>0</v>
      </c>
    </row>
    <row r="60" spans="1:5" s="15" customFormat="1" ht="18.75" x14ac:dyDescent="0.25">
      <c r="A60" s="14" t="s">
        <v>88</v>
      </c>
      <c r="B60" s="19" t="s">
        <v>89</v>
      </c>
      <c r="C60" s="20">
        <f>C61</f>
        <v>8217.7000000000007</v>
      </c>
      <c r="D60" s="20">
        <f>D61</f>
        <v>0</v>
      </c>
      <c r="E60" s="20">
        <f>E61</f>
        <v>0</v>
      </c>
    </row>
    <row r="61" spans="1:5" s="15" customFormat="1" ht="37.5" x14ac:dyDescent="0.25">
      <c r="A61" s="14" t="s">
        <v>90</v>
      </c>
      <c r="B61" s="19" t="s">
        <v>91</v>
      </c>
      <c r="C61" s="20">
        <f>7323.2+894.5</f>
        <v>8217.7000000000007</v>
      </c>
      <c r="D61" s="20">
        <v>0</v>
      </c>
      <c r="E61" s="20">
        <v>0</v>
      </c>
    </row>
    <row r="62" spans="1:5" s="15" customFormat="1" ht="18.75" x14ac:dyDescent="0.25">
      <c r="A62" s="21" t="s">
        <v>92</v>
      </c>
      <c r="B62" s="22" t="s">
        <v>93</v>
      </c>
      <c r="C62" s="20">
        <v>575</v>
      </c>
      <c r="D62" s="20">
        <v>0</v>
      </c>
      <c r="E62" s="20">
        <v>0</v>
      </c>
    </row>
    <row r="63" spans="1:5" s="15" customFormat="1" ht="37.5" x14ac:dyDescent="0.25">
      <c r="A63" s="21" t="s">
        <v>94</v>
      </c>
      <c r="B63" s="22" t="s">
        <v>95</v>
      </c>
      <c r="C63" s="20">
        <v>575</v>
      </c>
      <c r="D63" s="20">
        <v>0</v>
      </c>
      <c r="E63" s="20">
        <v>0</v>
      </c>
    </row>
    <row r="64" spans="1:5" s="15" customFormat="1" ht="37.5" x14ac:dyDescent="0.25">
      <c r="A64" s="21" t="s">
        <v>96</v>
      </c>
      <c r="B64" s="22" t="s">
        <v>95</v>
      </c>
      <c r="C64" s="20">
        <v>575</v>
      </c>
      <c r="D64" s="20">
        <v>0</v>
      </c>
      <c r="E64" s="20">
        <v>0</v>
      </c>
    </row>
    <row r="65" spans="1:5" s="15" customFormat="1" ht="93.75" x14ac:dyDescent="0.25">
      <c r="A65" s="23" t="s">
        <v>97</v>
      </c>
      <c r="B65" s="24" t="s">
        <v>98</v>
      </c>
      <c r="C65" s="20">
        <f>C66</f>
        <v>8.1</v>
      </c>
      <c r="D65" s="20">
        <v>0</v>
      </c>
      <c r="E65" s="20">
        <v>0</v>
      </c>
    </row>
    <row r="66" spans="1:5" s="15" customFormat="1" ht="93.75" x14ac:dyDescent="0.25">
      <c r="A66" s="14" t="s">
        <v>99</v>
      </c>
      <c r="B66" s="22" t="s">
        <v>100</v>
      </c>
      <c r="C66" s="25">
        <f>C67</f>
        <v>8.1</v>
      </c>
      <c r="D66" s="20">
        <v>0</v>
      </c>
      <c r="E66" s="20">
        <v>0</v>
      </c>
    </row>
    <row r="67" spans="1:5" s="15" customFormat="1" ht="93.75" x14ac:dyDescent="0.25">
      <c r="A67" s="14" t="s">
        <v>101</v>
      </c>
      <c r="B67" s="22" t="s">
        <v>102</v>
      </c>
      <c r="C67" s="25">
        <f>C68</f>
        <v>8.1</v>
      </c>
      <c r="D67" s="20">
        <v>0</v>
      </c>
      <c r="E67" s="20">
        <v>0</v>
      </c>
    </row>
    <row r="68" spans="1:5" s="15" customFormat="1" ht="75" x14ac:dyDescent="0.25">
      <c r="A68" s="26" t="s">
        <v>103</v>
      </c>
      <c r="B68" s="24" t="s">
        <v>104</v>
      </c>
      <c r="C68" s="20">
        <v>8.1</v>
      </c>
      <c r="D68" s="20">
        <v>0</v>
      </c>
      <c r="E68" s="20">
        <v>0</v>
      </c>
    </row>
    <row r="69" spans="1:5" s="15" customFormat="1" ht="20.25" customHeight="1" x14ac:dyDescent="0.25">
      <c r="A69" s="14"/>
      <c r="B69" s="19" t="s">
        <v>105</v>
      </c>
      <c r="C69" s="20">
        <f>C42+C20</f>
        <v>36933.899999999994</v>
      </c>
      <c r="D69" s="20">
        <f>D42+D20</f>
        <v>24797.699999999997</v>
      </c>
      <c r="E69" s="20">
        <f>E42+E20</f>
        <v>21196.699999999993</v>
      </c>
    </row>
    <row r="70" spans="1:5" ht="15" x14ac:dyDescent="0.25"/>
  </sheetData>
  <mergeCells count="7">
    <mergeCell ref="A13:E13"/>
    <mergeCell ref="A14:E14"/>
    <mergeCell ref="A16:A18"/>
    <mergeCell ref="B16:B18"/>
    <mergeCell ref="C16:C18"/>
    <mergeCell ref="D16:D18"/>
    <mergeCell ref="E16:E18"/>
  </mergeCells>
  <pageMargins left="1.18110227584839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2025-06-30T05:51:03Z</dcterms:modified>
</cp:coreProperties>
</file>